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558e59a7d8521b74/Keisuke/blog/excel-memo/04_xlsx-DL/ダイエット記録/"/>
    </mc:Choice>
  </mc:AlternateContent>
  <xr:revisionPtr revIDLastSave="386" documentId="13_ncr:1_{AF8288C4-9B74-44C7-96DB-3DC52285FDF1}" xr6:coauthVersionLast="47" xr6:coauthVersionMax="47" xr10:uidLastSave="{99D9FC3E-D844-4B04-8201-AE348ED85F24}"/>
  <bookViews>
    <workbookView xWindow="-120" yWindow="-120" windowWidth="29040" windowHeight="15720" xr2:uid="{6055C6A6-C92D-42F0-903E-4E7AD5540CF2}"/>
  </bookViews>
  <sheets>
    <sheet name="ダッシュボード" sheetId="1" r:id="rId1"/>
    <sheet name="記録表" sheetId="2" r:id="rId2"/>
    <sheet name="栄養摂取量 計算" sheetId="3" r:id="rId3"/>
  </sheets>
  <definedNames>
    <definedName name="スライサー_週">#N/A</definedName>
    <definedName name="スライサー_日付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"/>
        <x14:slicerCache r:id="rId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K4" i="3"/>
  <c r="G29" i="3" s="1"/>
  <c r="G30" i="3" s="1"/>
  <c r="G16" i="3"/>
  <c r="G18" i="3" s="1"/>
  <c r="D20" i="3" s="1"/>
  <c r="G10" i="3"/>
  <c r="E29" i="3" l="1"/>
  <c r="E30" i="3" s="1"/>
  <c r="I29" i="3"/>
  <c r="I30" i="3" s="1"/>
  <c r="G20" i="3"/>
  <c r="C16" i="2" l="1"/>
  <c r="C23" i="2" s="1"/>
  <c r="C30" i="2" s="1"/>
  <c r="C37" i="2" s="1"/>
  <c r="C44" i="2" s="1"/>
  <c r="C51" i="2" s="1"/>
  <c r="C58" i="2" s="1"/>
  <c r="C65" i="2" s="1"/>
  <c r="C72" i="2" s="1"/>
  <c r="C79" i="2" s="1"/>
  <c r="C86" i="2" s="1"/>
  <c r="C93" i="2" s="1"/>
  <c r="C15" i="2"/>
  <c r="C22" i="2" s="1"/>
  <c r="C29" i="2" s="1"/>
  <c r="C36" i="2" s="1"/>
  <c r="C43" i="2" s="1"/>
  <c r="C50" i="2" s="1"/>
  <c r="C57" i="2" s="1"/>
  <c r="C64" i="2" s="1"/>
  <c r="C71" i="2" s="1"/>
  <c r="C78" i="2" s="1"/>
  <c r="C85" i="2" s="1"/>
  <c r="C92" i="2" s="1"/>
  <c r="C14" i="2"/>
  <c r="C21" i="2" s="1"/>
  <c r="C28" i="2" s="1"/>
  <c r="C35" i="2" s="1"/>
  <c r="C42" i="2" s="1"/>
  <c r="C49" i="2" s="1"/>
  <c r="C56" i="2" s="1"/>
  <c r="C63" i="2" s="1"/>
  <c r="C70" i="2" s="1"/>
  <c r="C77" i="2" s="1"/>
  <c r="C84" i="2" s="1"/>
  <c r="C91" i="2" s="1"/>
  <c r="C13" i="2"/>
  <c r="C20" i="2" s="1"/>
  <c r="C27" i="2" s="1"/>
  <c r="C34" i="2" s="1"/>
  <c r="C41" i="2" s="1"/>
  <c r="C48" i="2" s="1"/>
  <c r="C55" i="2" s="1"/>
  <c r="C62" i="2" s="1"/>
  <c r="C69" i="2" s="1"/>
  <c r="C76" i="2" s="1"/>
  <c r="C83" i="2" s="1"/>
  <c r="C90" i="2" s="1"/>
  <c r="C12" i="2"/>
  <c r="C19" i="2" s="1"/>
  <c r="C26" i="2" s="1"/>
  <c r="C33" i="2" s="1"/>
  <c r="C40" i="2" s="1"/>
  <c r="C47" i="2" s="1"/>
  <c r="C54" i="2" s="1"/>
  <c r="C61" i="2" s="1"/>
  <c r="C68" i="2" s="1"/>
  <c r="C75" i="2" s="1"/>
  <c r="C82" i="2" s="1"/>
  <c r="C89" i="2" s="1"/>
  <c r="C11" i="2"/>
  <c r="C18" i="2" s="1"/>
  <c r="C25" i="2" s="1"/>
  <c r="C32" i="2" s="1"/>
  <c r="C39" i="2" s="1"/>
  <c r="C46" i="2" s="1"/>
  <c r="C53" i="2" s="1"/>
  <c r="C60" i="2" s="1"/>
  <c r="C67" i="2" s="1"/>
  <c r="C74" i="2" s="1"/>
  <c r="C81" i="2" s="1"/>
  <c r="C88" i="2" s="1"/>
  <c r="C95" i="2" s="1"/>
  <c r="C10" i="2"/>
  <c r="C17" i="2" s="1"/>
  <c r="C24" i="2" s="1"/>
  <c r="C31" i="2" s="1"/>
  <c r="C38" i="2" s="1"/>
  <c r="C45" i="2" s="1"/>
  <c r="C52" i="2" s="1"/>
  <c r="C59" i="2" s="1"/>
  <c r="C66" i="2" s="1"/>
  <c r="C73" i="2" s="1"/>
  <c r="C80" i="2" s="1"/>
  <c r="C87" i="2" s="1"/>
  <c r="C94" i="2" s="1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Keisuke Aoyama</author>
  </authors>
  <commentList>
    <comment ref="D3" authorId="0" shapeId="0" xr:uid="{54A2D2FF-A833-4637-B3FC-4B1744EA0849}">
      <text>
        <r>
          <rPr>
            <b/>
            <sz val="9"/>
            <color indexed="81"/>
            <rFont val="MS P ゴシック"/>
            <family val="3"/>
            <charset val="128"/>
          </rPr>
          <t>開始日付を入力！</t>
        </r>
      </text>
    </comment>
  </commentList>
</comments>
</file>

<file path=xl/sharedStrings.xml><?xml version="1.0" encoding="utf-8"?>
<sst xmlns="http://schemas.openxmlformats.org/spreadsheetml/2006/main" count="47" uniqueCount="47">
  <si>
    <t>日付</t>
    <rPh sb="0" eb="2">
      <t>ヒヅケ</t>
    </rPh>
    <phoneticPr fontId="1"/>
  </si>
  <si>
    <t>体重</t>
    <rPh sb="0" eb="2">
      <t>タイジュウ</t>
    </rPh>
    <phoneticPr fontId="1"/>
  </si>
  <si>
    <t>体脂肪率％</t>
    <rPh sb="0" eb="4">
      <t>タイシボウリツ</t>
    </rPh>
    <phoneticPr fontId="1"/>
  </si>
  <si>
    <t>皮下脂肪率％</t>
    <rPh sb="0" eb="5">
      <t>ヒカシボウリツ</t>
    </rPh>
    <phoneticPr fontId="1"/>
  </si>
  <si>
    <t>骨格筋率％</t>
    <rPh sb="0" eb="4">
      <t>コッカクキンリツ</t>
    </rPh>
    <phoneticPr fontId="1"/>
  </si>
  <si>
    <t>内臓脂肪レベル</t>
    <rPh sb="0" eb="4">
      <t>ナイゾウシボウ</t>
    </rPh>
    <phoneticPr fontId="1"/>
  </si>
  <si>
    <t>基礎代謝kcal</t>
    <rPh sb="0" eb="4">
      <t>キソタイシャ</t>
    </rPh>
    <phoneticPr fontId="1"/>
  </si>
  <si>
    <t>体年齢</t>
    <rPh sb="0" eb="1">
      <t>カラダ</t>
    </rPh>
    <rPh sb="1" eb="3">
      <t>ネンレイ</t>
    </rPh>
    <phoneticPr fontId="1"/>
  </si>
  <si>
    <t>BMI</t>
    <phoneticPr fontId="1"/>
  </si>
  <si>
    <t>歩数</t>
    <rPh sb="0" eb="2">
      <t>ホスウ</t>
    </rPh>
    <phoneticPr fontId="1"/>
  </si>
  <si>
    <t>ID</t>
    <phoneticPr fontId="1"/>
  </si>
  <si>
    <t>週</t>
    <rPh sb="0" eb="1">
      <t>シュウ</t>
    </rPh>
    <phoneticPr fontId="1"/>
  </si>
  <si>
    <t>目標設定 シート</t>
    <rPh sb="0" eb="2">
      <t>モクヒョウ</t>
    </rPh>
    <rPh sb="2" eb="4">
      <t>セッテイ</t>
    </rPh>
    <phoneticPr fontId="1"/>
  </si>
  <si>
    <t>開始日</t>
    <rPh sb="0" eb="3">
      <t>カイシビ</t>
    </rPh>
    <phoneticPr fontId="1"/>
  </si>
  <si>
    <t>年齢</t>
    <rPh sb="0" eb="2">
      <t>ネンレイ</t>
    </rPh>
    <phoneticPr fontId="1"/>
  </si>
  <si>
    <t>性別</t>
    <rPh sb="0" eb="2">
      <t>セイベツ</t>
    </rPh>
    <phoneticPr fontId="1"/>
  </si>
  <si>
    <t>身長</t>
    <rPh sb="0" eb="2">
      <t>シンチョウ</t>
    </rPh>
    <phoneticPr fontId="1"/>
  </si>
  <si>
    <t>男</t>
  </si>
  <si>
    <t>終了日</t>
    <rPh sb="0" eb="3">
      <t>シュウリョウビ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</si>
  <si>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</si>
  <si>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</si>
  <si>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</si>
  <si>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</si>
  <si>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</si>
  <si>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</si>
  <si>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</si>
  <si>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H</t>
    <phoneticPr fontId="1"/>
  </si>
  <si>
    <t>基礎代謝をカバーするための摂取量目安</t>
    <rPh sb="0" eb="4">
      <t>キソタイシャ</t>
    </rPh>
    <rPh sb="13" eb="15">
      <t>セッシュ</t>
    </rPh>
    <rPh sb="15" eb="16">
      <t>リョウ</t>
    </rPh>
    <rPh sb="16" eb="18">
      <t>メヤス</t>
    </rPh>
    <phoneticPr fontId="1"/>
  </si>
  <si>
    <t>比率</t>
    <rPh sb="0" eb="2">
      <t>ヒリツ</t>
    </rPh>
    <phoneticPr fontId="1"/>
  </si>
  <si>
    <t>カロリー</t>
    <phoneticPr fontId="1"/>
  </si>
  <si>
    <t>摂取量</t>
    <rPh sb="0" eb="2">
      <t>セッシュ</t>
    </rPh>
    <rPh sb="2" eb="3">
      <t>リョウ</t>
    </rPh>
    <phoneticPr fontId="1"/>
  </si>
  <si>
    <t>タンパク質</t>
    <rPh sb="4" eb="5">
      <t>シツ</t>
    </rPh>
    <phoneticPr fontId="1"/>
  </si>
  <si>
    <t>脂質</t>
    <rPh sb="0" eb="2">
      <t>シシツ</t>
    </rPh>
    <phoneticPr fontId="1"/>
  </si>
  <si>
    <t>炭水化物</t>
    <rPh sb="0" eb="4">
      <t>タンスイカブツ</t>
    </rPh>
    <phoneticPr fontId="1"/>
  </si>
  <si>
    <t>基礎代謝</t>
    <rPh sb="0" eb="4">
      <t>キソタイシャ</t>
    </rPh>
    <phoneticPr fontId="1"/>
  </si>
  <si>
    <t>トータル 減量幅
（ D - E ）</t>
    <rPh sb="5" eb="7">
      <t>ゲンリョウ</t>
    </rPh>
    <rPh sb="7" eb="8">
      <t>ハバ</t>
    </rPh>
    <phoneticPr fontId="1"/>
  </si>
  <si>
    <t>ダイエット期間
（ B - A ）</t>
    <rPh sb="5" eb="7">
      <t>キカン</t>
    </rPh>
    <phoneticPr fontId="1"/>
  </si>
  <si>
    <t>ゴール 体重</t>
    <rPh sb="4" eb="6">
      <t>タイジュウ</t>
    </rPh>
    <phoneticPr fontId="1"/>
  </si>
  <si>
    <t>スタート 体重</t>
    <rPh sb="5" eb="7">
      <t>タイジュウ</t>
    </rPh>
    <phoneticPr fontId="1"/>
  </si>
  <si>
    <t>１日あたり 除脂肪量
（ F / C ）</t>
    <rPh sb="1" eb="2">
      <t>ニチ</t>
    </rPh>
    <rPh sb="6" eb="7">
      <t>ノゾ</t>
    </rPh>
    <rPh sb="7" eb="9">
      <t>シボウ</t>
    </rPh>
    <rPh sb="9" eb="10">
      <t>リョウ</t>
    </rPh>
    <phoneticPr fontId="1"/>
  </si>
  <si>
    <t>開始から</t>
    <rPh sb="0" eb="2">
      <t>カイシ</t>
    </rPh>
    <phoneticPr fontId="1"/>
  </si>
  <si>
    <t>◀ 「期間」「減量幅」から １日あたりの「徐脂肪量」が 割り出されます</t>
    <rPh sb="3" eb="5">
      <t>キカン</t>
    </rPh>
    <rPh sb="7" eb="9">
      <t>ゲンリョウ</t>
    </rPh>
    <rPh sb="9" eb="10">
      <t>ハバ</t>
    </rPh>
    <rPh sb="15" eb="16">
      <t>ニチ</t>
    </rPh>
    <rPh sb="21" eb="22">
      <t>ジョ</t>
    </rPh>
    <rPh sb="22" eb="24">
      <t>シボウ</t>
    </rPh>
    <rPh sb="24" eb="25">
      <t>リョウ</t>
    </rPh>
    <rPh sb="28" eb="29">
      <t>ワ</t>
    </rPh>
    <rPh sb="30" eb="31">
      <t>ダ</t>
    </rPh>
    <phoneticPr fontId="1"/>
  </si>
  <si>
    <t>◀ 「スタート体重」「ゴール体重」を 入力することで「減量幅」が 出力されます</t>
    <rPh sb="7" eb="9">
      <t>タイジュウ</t>
    </rPh>
    <rPh sb="14" eb="16">
      <t>タイジュウ</t>
    </rPh>
    <rPh sb="19" eb="21">
      <t>ニュウリョク</t>
    </rPh>
    <rPh sb="27" eb="30">
      <t>ゲンリョウハバ</t>
    </rPh>
    <phoneticPr fontId="1"/>
  </si>
  <si>
    <t>◀ 「開始日」「終了日」を 入力することで「ダイエット期間」が 出力されます</t>
    <rPh sb="3" eb="6">
      <t>カイシビ</t>
    </rPh>
    <rPh sb="8" eb="11">
      <t>シュウリョウビ</t>
    </rPh>
    <rPh sb="14" eb="16">
      <t>ニュウリョク</t>
    </rPh>
    <phoneticPr fontId="1"/>
  </si>
  <si>
    <t>◀ 「性別」「年齢」「身長」で 基礎代謝が 試算できます</t>
    <rPh sb="3" eb="5">
      <t>セイベツ</t>
    </rPh>
    <rPh sb="7" eb="9">
      <t>ネンレイ</t>
    </rPh>
    <rPh sb="11" eb="13">
      <t>シンチョウ</t>
    </rPh>
    <rPh sb="16" eb="20">
      <t>キソタイシャ</t>
    </rPh>
    <rPh sb="22" eb="24">
      <t>シサン</t>
    </rPh>
    <phoneticPr fontId="1"/>
  </si>
  <si>
    <t>◀ １日あたりの「徐脂肪量」に対し
 　どれだけの「マイナスカロリー」が必要か 割り出されます</t>
    <rPh sb="3" eb="4">
      <t>ニチ</t>
    </rPh>
    <rPh sb="9" eb="10">
      <t>ジョ</t>
    </rPh>
    <rPh sb="10" eb="12">
      <t>シボウ</t>
    </rPh>
    <rPh sb="12" eb="13">
      <t>リョウ</t>
    </rPh>
    <rPh sb="15" eb="16">
      <t>タイ</t>
    </rPh>
    <rPh sb="36" eb="38">
      <t>ヒツヨウ</t>
    </rPh>
    <rPh sb="40" eb="41">
      <t>ワ</t>
    </rPh>
    <rPh sb="42" eb="43">
      <t>ダ</t>
    </rPh>
    <phoneticPr fontId="1"/>
  </si>
  <si>
    <t>◀ 三大栄養素の「比率」を設定することで、「基礎代謝分のカロリー」を摂るために
　 どの栄養素を 何kcal 摂れば良いかが分かります
　 又、その kcal を摂るためには、何g 食べれば良いのか 目安が分かります</t>
    <rPh sb="2" eb="4">
      <t>サンダイ</t>
    </rPh>
    <rPh sb="4" eb="7">
      <t>エイヨウソ</t>
    </rPh>
    <rPh sb="9" eb="11">
      <t>ヒリツ</t>
    </rPh>
    <rPh sb="13" eb="15">
      <t>セッテイ</t>
    </rPh>
    <rPh sb="22" eb="26">
      <t>キソタイシャ</t>
    </rPh>
    <rPh sb="26" eb="27">
      <t>ブン</t>
    </rPh>
    <rPh sb="44" eb="47">
      <t>エイヨウソ</t>
    </rPh>
    <rPh sb="49" eb="50">
      <t>ナン</t>
    </rPh>
    <rPh sb="55" eb="56">
      <t>ト</t>
    </rPh>
    <rPh sb="58" eb="59">
      <t>ヨ</t>
    </rPh>
    <rPh sb="62" eb="63">
      <t>ワ</t>
    </rPh>
    <rPh sb="70" eb="71">
      <t>マタ</t>
    </rPh>
    <rPh sb="88" eb="89">
      <t>ナン</t>
    </rPh>
    <rPh sb="91" eb="92">
      <t>タ</t>
    </rPh>
    <rPh sb="95" eb="96">
      <t>ヨ</t>
    </rPh>
    <rPh sb="100" eb="102">
      <t>メヤス</t>
    </rPh>
    <rPh sb="103" eb="104">
      <t>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</si>
</sst>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176" formatCode="yy/mm/dd\ \(aaa\)"/>
    <numFmt numFmtId="177" formatCode="0.0\ &quot;kg&quot;"/>
    <numFmt numFmtId="178" formatCode="0.0\ &quot;%&quot;"/>
    <numFmt numFmtId="179" formatCode="#,##0\ &quot;kcak&quot;"/>
    <numFmt numFmtId="180" formatCode="0\ &quot;歳&quot;"/>
    <numFmt numFmtId="181" formatCode="0.0"/>
    <numFmt numFmtId="182" formatCode="#,##0\ &quot;歩&quot;"/>
    <numFmt numFmtId="183" formatCode="0\ &quot;日&quot;"/>
    <numFmt numFmtId="184" formatCode="yyyy/mm/dd\ \(aaa\)"/>
    <numFmt numFmtId="185" formatCode="#,##0\ &quot;kcal&quot;"/>
    <numFmt numFmtId="186" formatCode="0.00\ &quot;kg&quot;"/>
    <numFmt numFmtId="187" formatCode="0\ &quot;kcal&quot;"/>
    <numFmt numFmtId="188" formatCode="0\ &quot;g&quot;"/>
    <numFmt numFmtId="189" formatCode="0\ &quot;cm&quot;"/>
    <numFmt numFmtId="190" formatCode="0\ &quot;週目&quot;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 tint="0.499984740745262"/>
      <name val="游ゴシック"/>
      <family val="3"/>
      <charset val="128"/>
      <scheme val="minor"/>
    </font>
    <font>
      <b/>
      <sz val="9"/>
      <color theme="0"/>
      <name val="游ゴシック"/>
      <family val="3"/>
      <charset val="128"/>
      <scheme val="minor"/>
    </font>
    <font>
      <b/>
      <sz val="11"/>
      <color theme="6" tint="0.79998168889431442"/>
      <name val="游ゴシック"/>
      <family val="3"/>
      <charset val="128"/>
      <scheme val="minor"/>
    </font>
    <font>
      <b/>
      <sz val="11"/>
      <color theme="2" tint="-9.9978637043366805E-2"/>
      <name val="游ゴシック"/>
      <family val="3"/>
      <charset val="128"/>
      <scheme val="minor"/>
    </font>
    <font>
      <b/>
      <sz val="11"/>
      <color theme="2" tint="-0.249977111117893"/>
      <name val="游ゴシック"/>
      <family val="3"/>
      <charset val="128"/>
      <scheme val="minor"/>
    </font>
    <font>
      <b/>
      <sz val="10"/>
      <color theme="2" tint="-9.9978637043366805E-2"/>
      <name val="游ゴシック"/>
      <family val="3"/>
      <charset val="128"/>
      <scheme val="minor"/>
    </font>
    <font>
      <b/>
      <sz val="8"/>
      <color theme="2" tint="-9.9978637043366805E-2"/>
      <name val="游ゴシック"/>
      <family val="3"/>
      <charset val="128"/>
      <scheme val="minor"/>
    </font>
    <font>
      <b/>
      <sz val="11"/>
      <color rgb="FFFFFF00"/>
      <name val="游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b/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8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 style="thin">
        <color theme="2" tint="-9.9948118533890809E-2"/>
      </top>
      <bottom/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17600024414813E-2"/>
      </top>
      <bottom/>
      <diagonal/>
    </border>
    <border>
      <left/>
      <right/>
      <top style="thin">
        <color theme="2" tint="-9.9887081514938816E-2"/>
      </top>
      <bottom/>
      <diagonal/>
    </border>
    <border>
      <left/>
      <right/>
      <top/>
      <bottom style="thin">
        <color theme="2" tint="-9.9917600024414813E-2"/>
      </bottom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177" fontId="2" fillId="0" borderId="0" xfId="0" applyNumberFormat="1" applyFont="1">
      <alignment vertical="center"/>
    </xf>
    <xf numFmtId="178" fontId="2" fillId="0" borderId="0" xfId="0" applyNumberFormat="1" applyFont="1">
      <alignment vertical="center"/>
    </xf>
    <xf numFmtId="179" fontId="2" fillId="0" borderId="0" xfId="0" applyNumberFormat="1" applyFont="1">
      <alignment vertical="center"/>
    </xf>
    <xf numFmtId="180" fontId="2" fillId="0" borderId="0" xfId="0" applyNumberFormat="1" applyFont="1">
      <alignment vertical="center"/>
    </xf>
    <xf numFmtId="181" fontId="2" fillId="0" borderId="0" xfId="0" applyNumberFormat="1" applyFont="1">
      <alignment vertical="center"/>
    </xf>
    <xf numFmtId="182" fontId="2" fillId="0" borderId="0" xfId="0" applyNumberFormat="1" applyFont="1">
      <alignment vertical="center"/>
    </xf>
    <xf numFmtId="0" fontId="0" fillId="2" borderId="0" xfId="0" applyFill="1">
      <alignment vertical="center"/>
    </xf>
    <xf numFmtId="0" fontId="3" fillId="2" borderId="0" xfId="0" applyFont="1" applyFill="1">
      <alignment vertical="center"/>
    </xf>
    <xf numFmtId="185" fontId="4" fillId="2" borderId="0" xfId="0" applyNumberFormat="1" applyFont="1" applyFill="1" applyAlignment="1">
      <alignment horizontal="center" vertical="center"/>
    </xf>
    <xf numFmtId="185" fontId="4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3" fillId="2" borderId="7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190" fontId="2" fillId="0" borderId="0" xfId="0" applyNumberFormat="1" applyFont="1">
      <alignment vertical="center"/>
    </xf>
    <xf numFmtId="176" fontId="11" fillId="0" borderId="0" xfId="0" applyNumberFormat="1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7" fillId="2" borderId="1" xfId="0" applyFont="1" applyFill="1" applyBorder="1" applyAlignment="1">
      <alignment horizontal="center" vertical="center"/>
    </xf>
    <xf numFmtId="189" fontId="6" fillId="2" borderId="2" xfId="0" applyNumberFormat="1" applyFont="1" applyFill="1" applyBorder="1" applyAlignment="1">
      <alignment horizontal="center" vertical="center"/>
    </xf>
    <xf numFmtId="189" fontId="6" fillId="2" borderId="1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7" fontId="4" fillId="2" borderId="0" xfId="0" applyNumberFormat="1" applyFont="1" applyFill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86" fontId="4" fillId="2" borderId="0" xfId="0" applyNumberFormat="1" applyFont="1" applyFill="1" applyAlignment="1">
      <alignment horizontal="center" vertical="center"/>
    </xf>
    <xf numFmtId="186" fontId="4" fillId="2" borderId="1" xfId="0" applyNumberFormat="1" applyFont="1" applyFill="1" applyBorder="1" applyAlignment="1">
      <alignment horizontal="center" vertical="center"/>
    </xf>
    <xf numFmtId="183" fontId="4" fillId="2" borderId="0" xfId="0" applyNumberFormat="1" applyFont="1" applyFill="1" applyAlignment="1">
      <alignment horizontal="center" vertical="center"/>
    </xf>
    <xf numFmtId="183" fontId="4" fillId="2" borderId="1" xfId="0" applyNumberFormat="1" applyFont="1" applyFill="1" applyBorder="1" applyAlignment="1">
      <alignment horizontal="center" vertical="center"/>
    </xf>
    <xf numFmtId="177" fontId="6" fillId="2" borderId="0" xfId="0" applyNumberFormat="1" applyFont="1" applyFill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84" fontId="6" fillId="2" borderId="0" xfId="0" applyNumberFormat="1" applyFont="1" applyFill="1" applyAlignment="1">
      <alignment horizontal="center" vertical="center"/>
    </xf>
    <xf numFmtId="184" fontId="6" fillId="2" borderId="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80" fontId="6" fillId="2" borderId="2" xfId="0" applyNumberFormat="1" applyFont="1" applyFill="1" applyBorder="1" applyAlignment="1">
      <alignment horizontal="center" vertical="center"/>
    </xf>
    <xf numFmtId="180" fontId="6" fillId="2" borderId="1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85" fontId="4" fillId="2" borderId="0" xfId="0" applyNumberFormat="1" applyFont="1" applyFill="1" applyAlignment="1">
      <alignment horizontal="center" vertical="center"/>
    </xf>
    <xf numFmtId="185" fontId="4" fillId="2" borderId="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187" fontId="8" fillId="2" borderId="2" xfId="0" applyNumberFormat="1" applyFont="1" applyFill="1" applyBorder="1" applyAlignment="1">
      <alignment horizontal="center" vertical="center"/>
    </xf>
    <xf numFmtId="187" fontId="8" fillId="2" borderId="1" xfId="0" applyNumberFormat="1" applyFont="1" applyFill="1" applyBorder="1" applyAlignment="1">
      <alignment horizontal="center" vertical="center"/>
    </xf>
    <xf numFmtId="187" fontId="4" fillId="2" borderId="1" xfId="0" applyNumberFormat="1" applyFont="1" applyFill="1" applyBorder="1" applyAlignment="1">
      <alignment horizontal="center" vertical="center"/>
    </xf>
    <xf numFmtId="188" fontId="4" fillId="2" borderId="1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5" fillId="0" borderId="12" xfId="0" applyFont="1" applyBorder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 wrapText="1"/>
    </xf>
  </cellXfs>
  <cellStyles count="1">
    <cellStyle name="標準" xfId="0" builtinId="0"/>
  </cellStyles>
  <dxfs count="17">
    <dxf>
      <font>
        <b/>
        <family val="3"/>
      </font>
      <numFmt numFmtId="177" formatCode="0.0\ &quot;kg&quot;"/>
    </dxf>
    <dxf>
      <font>
        <b/>
        <family val="3"/>
      </font>
      <numFmt numFmtId="182" formatCode="#,##0\ &quot;歩&quot;"/>
    </dxf>
    <dxf>
      <font>
        <b/>
        <family val="3"/>
      </font>
      <numFmt numFmtId="181" formatCode="0.0"/>
    </dxf>
    <dxf>
      <font>
        <b/>
        <family val="3"/>
      </font>
      <numFmt numFmtId="180" formatCode="0\ &quot;歳&quot;"/>
    </dxf>
    <dxf>
      <font>
        <b/>
        <family val="3"/>
      </font>
      <numFmt numFmtId="179" formatCode="#,##0\ &quot;kcak&quot;"/>
    </dxf>
    <dxf>
      <font>
        <b/>
        <family val="3"/>
      </font>
      <numFmt numFmtId="181" formatCode="0.0"/>
    </dxf>
    <dxf>
      <font>
        <b/>
        <family val="3"/>
      </font>
      <numFmt numFmtId="178" formatCode="0.0\ &quot;%&quot;"/>
    </dxf>
    <dxf>
      <font>
        <b/>
        <family val="3"/>
      </font>
      <numFmt numFmtId="178" formatCode="0.0\ &quot;%&quot;"/>
    </dxf>
    <dxf>
      <font>
        <b/>
        <family val="3"/>
      </font>
      <numFmt numFmtId="178" formatCode="0.0\ &quot;%&quot;"/>
    </dxf>
    <dxf>
      <font>
        <b/>
        <family val="3"/>
      </font>
      <numFmt numFmtId="177" formatCode="0.0\ &quot;kg&quot;"/>
    </dxf>
    <dxf>
      <font>
        <b/>
        <family val="3"/>
      </font>
      <numFmt numFmtId="176" formatCode="yy/mm/dd\ \(aaa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minor"/>
      </font>
      <numFmt numFmtId="190" formatCode="0\ &quot;週目&quot;"/>
    </dxf>
    <dxf>
      <font>
        <b/>
        <family val="3"/>
      </font>
    </dxf>
    <dxf>
      <font>
        <b/>
        <family val="3"/>
      </font>
    </dxf>
    <dxf>
      <font>
        <b/>
        <family val="3"/>
      </font>
    </dxf>
    <dxf>
      <font>
        <b/>
        <i val="0"/>
        <sz val="11"/>
        <color theme="0"/>
      </font>
    </dxf>
    <dxf>
      <font>
        <b/>
        <i val="0"/>
        <sz val="9"/>
      </font>
      <fill>
        <patternFill>
          <bgColor theme="1" tint="0.24994659260841701"/>
        </patternFill>
      </fill>
      <border>
        <left style="thin">
          <color theme="1" tint="0.34998626667073579"/>
        </left>
        <right style="thin">
          <color theme="1" tint="0.34998626667073579"/>
        </right>
        <top style="thin">
          <color theme="1" tint="0.34998626667073579"/>
        </top>
        <bottom style="thin">
          <color theme="1" tint="0.34998626667073579"/>
        </bottom>
      </border>
    </dxf>
  </dxfs>
  <tableStyles count="1" defaultTableStyle="TableStyleMedium2" defaultPivotStyle="PivotStyleLight16">
    <tableStyle name="スライサー スタイル 1 2" pivot="0" table="0" count="6" xr9:uid="{1C865334-FB01-4EF2-9559-F64421E8ACDA}">
      <tableStyleElement type="wholeTable" dxfId="16"/>
      <tableStyleElement type="headerRow" dxfId="15"/>
    </tableStyle>
  </tableStyles>
  <extLst>
    <ext xmlns:x14="http://schemas.microsoft.com/office/spreadsheetml/2009/9/main" uri="{46F421CA-312F-682f-3DD2-61675219B42D}">
      <x14:dxfs count="4">
        <dxf>
          <font>
            <color theme="0"/>
          </font>
          <fill>
            <patternFill>
              <bgColor theme="3" tint="9.9948118533890809E-2"/>
            </patternFill>
          </fill>
        </dxf>
        <dxf>
          <font>
            <color theme="0"/>
          </font>
          <fill>
            <patternFill>
              <bgColor theme="3" tint="9.9948118533890809E-2"/>
            </patternFill>
          </fill>
        </dxf>
        <dxf>
          <font>
            <color theme="0"/>
          </font>
          <fill>
            <patternFill>
              <bgColor theme="3" tint="0.24994659260841701"/>
            </patternFill>
          </fill>
        </dxf>
        <dxf>
          <font>
            <color theme="0"/>
          </font>
          <fill>
            <patternFill>
              <bgColor theme="3" tint="0.2499465926084170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 スタイル 1 2">
          <x14:slicerStyleElements>
            <x14:slicerStyleElement type="unselectedItemWithData" dxfId="3"/>
            <x14:slicerStyleElement type="unselectedItemWithNoData" dxfId="2"/>
            <x14:slicerStyleElement type="selectedItemWithData" dxfId="1"/>
            <x14:slicerStyleElement type="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07/relationships/slicerCache" Target="slicerCaches/slicerCache2.xml"/><Relationship Id="rId4" Type="http://schemas.microsoft.com/office/2007/relationships/slicerCache" Target="slicerCaches/slicerCach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82618330611835E-2"/>
          <c:y val="8.5641599125500706E-2"/>
          <c:w val="0.88817729010448376"/>
          <c:h val="0.70434890590355026"/>
        </c:manualLayout>
      </c:layout>
      <c:lineChart>
        <c:grouping val="standard"/>
        <c:varyColors val="0"/>
        <c:ser>
          <c:idx val="0"/>
          <c:order val="0"/>
          <c:tx>
            <c:strRef>
              <c:f>記録表!$E$2</c:f>
              <c:strCache>
                <c:ptCount val="1"/>
                <c:pt idx="0">
                  <c:v>体重</c:v>
                </c:pt>
              </c:strCache>
            </c:strRef>
          </c:tx>
          <c:spPr>
            <a:ln w="22225" cap="rnd">
              <a:solidFill>
                <a:srgbClr val="C00000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記録表!$D$3:$D$95</c:f>
              <c:numCache>
                <c:formatCode>yy/mm/dd\ \(aaa\)</c:formatCode>
                <c:ptCount val="93"/>
                <c:pt idx="0">
                  <c:v>45444</c:v>
                </c:pt>
                <c:pt idx="1">
                  <c:v>45445</c:v>
                </c:pt>
                <c:pt idx="2">
                  <c:v>45446</c:v>
                </c:pt>
                <c:pt idx="3">
                  <c:v>45447</c:v>
                </c:pt>
                <c:pt idx="4">
                  <c:v>45448</c:v>
                </c:pt>
                <c:pt idx="5">
                  <c:v>45449</c:v>
                </c:pt>
                <c:pt idx="6">
                  <c:v>45450</c:v>
                </c:pt>
                <c:pt idx="7">
                  <c:v>45451</c:v>
                </c:pt>
                <c:pt idx="8">
                  <c:v>45452</c:v>
                </c:pt>
                <c:pt idx="9">
                  <c:v>45453</c:v>
                </c:pt>
                <c:pt idx="10">
                  <c:v>45454</c:v>
                </c:pt>
                <c:pt idx="11">
                  <c:v>45455</c:v>
                </c:pt>
                <c:pt idx="12">
                  <c:v>45456</c:v>
                </c:pt>
                <c:pt idx="13">
                  <c:v>45457</c:v>
                </c:pt>
                <c:pt idx="14">
                  <c:v>45458</c:v>
                </c:pt>
                <c:pt idx="15">
                  <c:v>45459</c:v>
                </c:pt>
                <c:pt idx="16">
                  <c:v>45460</c:v>
                </c:pt>
                <c:pt idx="17">
                  <c:v>45461</c:v>
                </c:pt>
                <c:pt idx="18">
                  <c:v>45462</c:v>
                </c:pt>
                <c:pt idx="19">
                  <c:v>45463</c:v>
                </c:pt>
                <c:pt idx="20">
                  <c:v>45464</c:v>
                </c:pt>
                <c:pt idx="21">
                  <c:v>45465</c:v>
                </c:pt>
                <c:pt idx="22">
                  <c:v>45466</c:v>
                </c:pt>
                <c:pt idx="23">
                  <c:v>45467</c:v>
                </c:pt>
                <c:pt idx="24">
                  <c:v>45468</c:v>
                </c:pt>
                <c:pt idx="25">
                  <c:v>45469</c:v>
                </c:pt>
                <c:pt idx="26">
                  <c:v>45470</c:v>
                </c:pt>
                <c:pt idx="27">
                  <c:v>45471</c:v>
                </c:pt>
                <c:pt idx="28">
                  <c:v>45472</c:v>
                </c:pt>
                <c:pt idx="29">
                  <c:v>45473</c:v>
                </c:pt>
                <c:pt idx="30">
                  <c:v>45474</c:v>
                </c:pt>
                <c:pt idx="31">
                  <c:v>45475</c:v>
                </c:pt>
                <c:pt idx="32">
                  <c:v>45476</c:v>
                </c:pt>
                <c:pt idx="33">
                  <c:v>45477</c:v>
                </c:pt>
                <c:pt idx="34">
                  <c:v>45478</c:v>
                </c:pt>
                <c:pt idx="35">
                  <c:v>45479</c:v>
                </c:pt>
                <c:pt idx="36">
                  <c:v>45480</c:v>
                </c:pt>
                <c:pt idx="37">
                  <c:v>45481</c:v>
                </c:pt>
                <c:pt idx="38">
                  <c:v>45482</c:v>
                </c:pt>
                <c:pt idx="39">
                  <c:v>45483</c:v>
                </c:pt>
                <c:pt idx="40">
                  <c:v>45484</c:v>
                </c:pt>
                <c:pt idx="41">
                  <c:v>45485</c:v>
                </c:pt>
                <c:pt idx="42">
                  <c:v>45486</c:v>
                </c:pt>
                <c:pt idx="43">
                  <c:v>45487</c:v>
                </c:pt>
                <c:pt idx="44">
                  <c:v>45488</c:v>
                </c:pt>
                <c:pt idx="45">
                  <c:v>45489</c:v>
                </c:pt>
                <c:pt idx="46">
                  <c:v>45490</c:v>
                </c:pt>
                <c:pt idx="47">
                  <c:v>45491</c:v>
                </c:pt>
                <c:pt idx="48">
                  <c:v>45492</c:v>
                </c:pt>
                <c:pt idx="49">
                  <c:v>45493</c:v>
                </c:pt>
                <c:pt idx="50">
                  <c:v>45494</c:v>
                </c:pt>
                <c:pt idx="51">
                  <c:v>45495</c:v>
                </c:pt>
                <c:pt idx="52">
                  <c:v>45496</c:v>
                </c:pt>
                <c:pt idx="53">
                  <c:v>45497</c:v>
                </c:pt>
                <c:pt idx="54">
                  <c:v>45498</c:v>
                </c:pt>
                <c:pt idx="55">
                  <c:v>45499</c:v>
                </c:pt>
                <c:pt idx="56">
                  <c:v>45500</c:v>
                </c:pt>
                <c:pt idx="57">
                  <c:v>45501</c:v>
                </c:pt>
                <c:pt idx="58">
                  <c:v>45502</c:v>
                </c:pt>
                <c:pt idx="59">
                  <c:v>45503</c:v>
                </c:pt>
                <c:pt idx="60">
                  <c:v>45504</c:v>
                </c:pt>
                <c:pt idx="61">
                  <c:v>45505</c:v>
                </c:pt>
                <c:pt idx="62">
                  <c:v>45506</c:v>
                </c:pt>
                <c:pt idx="63">
                  <c:v>45507</c:v>
                </c:pt>
                <c:pt idx="64">
                  <c:v>45508</c:v>
                </c:pt>
                <c:pt idx="65">
                  <c:v>45509</c:v>
                </c:pt>
                <c:pt idx="66">
                  <c:v>45510</c:v>
                </c:pt>
                <c:pt idx="67">
                  <c:v>45511</c:v>
                </c:pt>
                <c:pt idx="68">
                  <c:v>45512</c:v>
                </c:pt>
                <c:pt idx="69">
                  <c:v>45513</c:v>
                </c:pt>
                <c:pt idx="70">
                  <c:v>45514</c:v>
                </c:pt>
                <c:pt idx="71">
                  <c:v>45515</c:v>
                </c:pt>
                <c:pt idx="72">
                  <c:v>45516</c:v>
                </c:pt>
                <c:pt idx="73">
                  <c:v>45517</c:v>
                </c:pt>
                <c:pt idx="74">
                  <c:v>45518</c:v>
                </c:pt>
                <c:pt idx="75">
                  <c:v>45519</c:v>
                </c:pt>
                <c:pt idx="76">
                  <c:v>45520</c:v>
                </c:pt>
                <c:pt idx="77">
                  <c:v>45521</c:v>
                </c:pt>
                <c:pt idx="78">
                  <c:v>45522</c:v>
                </c:pt>
                <c:pt idx="79">
                  <c:v>45523</c:v>
                </c:pt>
                <c:pt idx="80">
                  <c:v>45524</c:v>
                </c:pt>
                <c:pt idx="81">
                  <c:v>45525</c:v>
                </c:pt>
                <c:pt idx="82">
                  <c:v>45526</c:v>
                </c:pt>
                <c:pt idx="83">
                  <c:v>45527</c:v>
                </c:pt>
                <c:pt idx="84">
                  <c:v>45528</c:v>
                </c:pt>
                <c:pt idx="85">
                  <c:v>45529</c:v>
                </c:pt>
                <c:pt idx="86">
                  <c:v>45530</c:v>
                </c:pt>
                <c:pt idx="87">
                  <c:v>45531</c:v>
                </c:pt>
                <c:pt idx="88">
                  <c:v>45532</c:v>
                </c:pt>
                <c:pt idx="89">
                  <c:v>45533</c:v>
                </c:pt>
                <c:pt idx="90">
                  <c:v>45534</c:v>
                </c:pt>
                <c:pt idx="91">
                  <c:v>45535</c:v>
                </c:pt>
                <c:pt idx="92">
                  <c:v>45536</c:v>
                </c:pt>
              </c:numCache>
            </c:numRef>
          </c:cat>
          <c:val>
            <c:numRef>
              <c:f>記録表!$E$3:$E$95</c:f>
              <c:numCache>
                <c:formatCode>0.0\ "kg"</c:formatCode>
                <c:ptCount val="9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C-4FB4-A39A-FA3848F4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53440"/>
        <c:axId val="460054400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記録表!$I$2</c15:sqref>
                        </c15:formulaRef>
                      </c:ext>
                    </c:extLst>
                    <c:strCache>
                      <c:ptCount val="1"/>
                      <c:pt idx="0">
                        <c:v>内臓脂肪レベル</c:v>
                      </c:pt>
                    </c:strCache>
                  </c:strRef>
                </c:tx>
                <c:spPr>
                  <a:ln w="22225" cap="rnd">
                    <a:solidFill>
                      <a:schemeClr val="accent6"/>
                    </a:solidFill>
                  </a:ln>
                  <a:effectLst>
                    <a:glow rad="139700">
                      <a:schemeClr val="accent6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記録表!$D$3:$D$95</c15:sqref>
                        </c15:formulaRef>
                      </c:ext>
                    </c:extLst>
                    <c:numCache>
                      <c:formatCode>yy/mm/dd\ \(aaa\)</c:formatCode>
                      <c:ptCount val="93"/>
                      <c:pt idx="0">
                        <c:v>45444</c:v>
                      </c:pt>
                      <c:pt idx="1">
                        <c:v>45445</c:v>
                      </c:pt>
                      <c:pt idx="2">
                        <c:v>45446</c:v>
                      </c:pt>
                      <c:pt idx="3">
                        <c:v>45447</c:v>
                      </c:pt>
                      <c:pt idx="4">
                        <c:v>45448</c:v>
                      </c:pt>
                      <c:pt idx="5">
                        <c:v>45449</c:v>
                      </c:pt>
                      <c:pt idx="6">
                        <c:v>45450</c:v>
                      </c:pt>
                      <c:pt idx="7">
                        <c:v>45451</c:v>
                      </c:pt>
                      <c:pt idx="8">
                        <c:v>45452</c:v>
                      </c:pt>
                      <c:pt idx="9">
                        <c:v>45453</c:v>
                      </c:pt>
                      <c:pt idx="10">
                        <c:v>45454</c:v>
                      </c:pt>
                      <c:pt idx="11">
                        <c:v>45455</c:v>
                      </c:pt>
                      <c:pt idx="12">
                        <c:v>45456</c:v>
                      </c:pt>
                      <c:pt idx="13">
                        <c:v>45457</c:v>
                      </c:pt>
                      <c:pt idx="14">
                        <c:v>45458</c:v>
                      </c:pt>
                      <c:pt idx="15">
                        <c:v>45459</c:v>
                      </c:pt>
                      <c:pt idx="16">
                        <c:v>45460</c:v>
                      </c:pt>
                      <c:pt idx="17">
                        <c:v>45461</c:v>
                      </c:pt>
                      <c:pt idx="18">
                        <c:v>45462</c:v>
                      </c:pt>
                      <c:pt idx="19">
                        <c:v>45463</c:v>
                      </c:pt>
                      <c:pt idx="20">
                        <c:v>45464</c:v>
                      </c:pt>
                      <c:pt idx="21">
                        <c:v>45465</c:v>
                      </c:pt>
                      <c:pt idx="22">
                        <c:v>45466</c:v>
                      </c:pt>
                      <c:pt idx="23">
                        <c:v>45467</c:v>
                      </c:pt>
                      <c:pt idx="24">
                        <c:v>45468</c:v>
                      </c:pt>
                      <c:pt idx="25">
                        <c:v>45469</c:v>
                      </c:pt>
                      <c:pt idx="26">
                        <c:v>45470</c:v>
                      </c:pt>
                      <c:pt idx="27">
                        <c:v>45471</c:v>
                      </c:pt>
                      <c:pt idx="28">
                        <c:v>45472</c:v>
                      </c:pt>
                      <c:pt idx="29">
                        <c:v>45473</c:v>
                      </c:pt>
                      <c:pt idx="30">
                        <c:v>45474</c:v>
                      </c:pt>
                      <c:pt idx="31">
                        <c:v>45475</c:v>
                      </c:pt>
                      <c:pt idx="32">
                        <c:v>45476</c:v>
                      </c:pt>
                      <c:pt idx="33">
                        <c:v>45477</c:v>
                      </c:pt>
                      <c:pt idx="34">
                        <c:v>45478</c:v>
                      </c:pt>
                      <c:pt idx="35">
                        <c:v>45479</c:v>
                      </c:pt>
                      <c:pt idx="36">
                        <c:v>45480</c:v>
                      </c:pt>
                      <c:pt idx="37">
                        <c:v>45481</c:v>
                      </c:pt>
                      <c:pt idx="38">
                        <c:v>45482</c:v>
                      </c:pt>
                      <c:pt idx="39">
                        <c:v>45483</c:v>
                      </c:pt>
                      <c:pt idx="40">
                        <c:v>45484</c:v>
                      </c:pt>
                      <c:pt idx="41">
                        <c:v>45485</c:v>
                      </c:pt>
                      <c:pt idx="42">
                        <c:v>45486</c:v>
                      </c:pt>
                      <c:pt idx="43">
                        <c:v>45487</c:v>
                      </c:pt>
                      <c:pt idx="44">
                        <c:v>45488</c:v>
                      </c:pt>
                      <c:pt idx="45">
                        <c:v>45489</c:v>
                      </c:pt>
                      <c:pt idx="46">
                        <c:v>45490</c:v>
                      </c:pt>
                      <c:pt idx="47">
                        <c:v>45491</c:v>
                      </c:pt>
                      <c:pt idx="48">
                        <c:v>45492</c:v>
                      </c:pt>
                      <c:pt idx="49">
                        <c:v>45493</c:v>
                      </c:pt>
                      <c:pt idx="50">
                        <c:v>45494</c:v>
                      </c:pt>
                      <c:pt idx="51">
                        <c:v>45495</c:v>
                      </c:pt>
                      <c:pt idx="52">
                        <c:v>45496</c:v>
                      </c:pt>
                      <c:pt idx="53">
                        <c:v>45497</c:v>
                      </c:pt>
                      <c:pt idx="54">
                        <c:v>45498</c:v>
                      </c:pt>
                      <c:pt idx="55">
                        <c:v>45499</c:v>
                      </c:pt>
                      <c:pt idx="56">
                        <c:v>45500</c:v>
                      </c:pt>
                      <c:pt idx="57">
                        <c:v>45501</c:v>
                      </c:pt>
                      <c:pt idx="58">
                        <c:v>45502</c:v>
                      </c:pt>
                      <c:pt idx="59">
                        <c:v>45503</c:v>
                      </c:pt>
                      <c:pt idx="60">
                        <c:v>45504</c:v>
                      </c:pt>
                      <c:pt idx="61">
                        <c:v>45505</c:v>
                      </c:pt>
                      <c:pt idx="62">
                        <c:v>45506</c:v>
                      </c:pt>
                      <c:pt idx="63">
                        <c:v>45507</c:v>
                      </c:pt>
                      <c:pt idx="64">
                        <c:v>45508</c:v>
                      </c:pt>
                      <c:pt idx="65">
                        <c:v>45509</c:v>
                      </c:pt>
                      <c:pt idx="66">
                        <c:v>45510</c:v>
                      </c:pt>
                      <c:pt idx="67">
                        <c:v>45511</c:v>
                      </c:pt>
                      <c:pt idx="68">
                        <c:v>45512</c:v>
                      </c:pt>
                      <c:pt idx="69">
                        <c:v>45513</c:v>
                      </c:pt>
                      <c:pt idx="70">
                        <c:v>45514</c:v>
                      </c:pt>
                      <c:pt idx="71">
                        <c:v>45515</c:v>
                      </c:pt>
                      <c:pt idx="72">
                        <c:v>45516</c:v>
                      </c:pt>
                      <c:pt idx="73">
                        <c:v>45517</c:v>
                      </c:pt>
                      <c:pt idx="74">
                        <c:v>45518</c:v>
                      </c:pt>
                      <c:pt idx="75">
                        <c:v>45519</c:v>
                      </c:pt>
                      <c:pt idx="76">
                        <c:v>45520</c:v>
                      </c:pt>
                      <c:pt idx="77">
                        <c:v>45521</c:v>
                      </c:pt>
                      <c:pt idx="78">
                        <c:v>45522</c:v>
                      </c:pt>
                      <c:pt idx="79">
                        <c:v>45523</c:v>
                      </c:pt>
                      <c:pt idx="80">
                        <c:v>45524</c:v>
                      </c:pt>
                      <c:pt idx="81">
                        <c:v>45525</c:v>
                      </c:pt>
                      <c:pt idx="82">
                        <c:v>45526</c:v>
                      </c:pt>
                      <c:pt idx="83">
                        <c:v>45527</c:v>
                      </c:pt>
                      <c:pt idx="84">
                        <c:v>45528</c:v>
                      </c:pt>
                      <c:pt idx="85">
                        <c:v>45529</c:v>
                      </c:pt>
                      <c:pt idx="86">
                        <c:v>45530</c:v>
                      </c:pt>
                      <c:pt idx="87">
                        <c:v>45531</c:v>
                      </c:pt>
                      <c:pt idx="88">
                        <c:v>45532</c:v>
                      </c:pt>
                      <c:pt idx="89">
                        <c:v>45533</c:v>
                      </c:pt>
                      <c:pt idx="90">
                        <c:v>45534</c:v>
                      </c:pt>
                      <c:pt idx="91">
                        <c:v>45535</c:v>
                      </c:pt>
                      <c:pt idx="92">
                        <c:v>45536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記録表!$I$3:$I$95</c15:sqref>
                        </c15:formulaRef>
                      </c:ext>
                    </c:extLst>
                    <c:numCache>
                      <c:formatCode>0.0</c:formatCode>
                      <c:ptCount val="9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54C-4FB4-A39A-FA3848F4CE4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記録表!$J$2</c15:sqref>
                        </c15:formulaRef>
                      </c:ext>
                    </c:extLst>
                    <c:strCache>
                      <c:ptCount val="1"/>
                      <c:pt idx="0">
                        <c:v>基礎代謝kcal</c:v>
                      </c:pt>
                    </c:strCache>
                  </c:strRef>
                </c:tx>
                <c:spPr>
                  <a:ln w="22225" cap="rnd">
                    <a:solidFill>
                      <a:schemeClr val="accent1">
                        <a:lumMod val="60000"/>
                      </a:schemeClr>
                    </a:solidFill>
                  </a:ln>
                  <a:effectLst>
                    <a:glow rad="139700">
                      <a:schemeClr val="accent1">
                        <a:lumMod val="60000"/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記録表!$D$3:$D$95</c15:sqref>
                        </c15:formulaRef>
                      </c:ext>
                    </c:extLst>
                    <c:numCache>
                      <c:formatCode>yy/mm/dd\ \(aaa\)</c:formatCode>
                      <c:ptCount val="93"/>
                      <c:pt idx="0">
                        <c:v>45444</c:v>
                      </c:pt>
                      <c:pt idx="1">
                        <c:v>45445</c:v>
                      </c:pt>
                      <c:pt idx="2">
                        <c:v>45446</c:v>
                      </c:pt>
                      <c:pt idx="3">
                        <c:v>45447</c:v>
                      </c:pt>
                      <c:pt idx="4">
                        <c:v>45448</c:v>
                      </c:pt>
                      <c:pt idx="5">
                        <c:v>45449</c:v>
                      </c:pt>
                      <c:pt idx="6">
                        <c:v>45450</c:v>
                      </c:pt>
                      <c:pt idx="7">
                        <c:v>45451</c:v>
                      </c:pt>
                      <c:pt idx="8">
                        <c:v>45452</c:v>
                      </c:pt>
                      <c:pt idx="9">
                        <c:v>45453</c:v>
                      </c:pt>
                      <c:pt idx="10">
                        <c:v>45454</c:v>
                      </c:pt>
                      <c:pt idx="11">
                        <c:v>45455</c:v>
                      </c:pt>
                      <c:pt idx="12">
                        <c:v>45456</c:v>
                      </c:pt>
                      <c:pt idx="13">
                        <c:v>45457</c:v>
                      </c:pt>
                      <c:pt idx="14">
                        <c:v>45458</c:v>
                      </c:pt>
                      <c:pt idx="15">
                        <c:v>45459</c:v>
                      </c:pt>
                      <c:pt idx="16">
                        <c:v>45460</c:v>
                      </c:pt>
                      <c:pt idx="17">
                        <c:v>45461</c:v>
                      </c:pt>
                      <c:pt idx="18">
                        <c:v>45462</c:v>
                      </c:pt>
                      <c:pt idx="19">
                        <c:v>45463</c:v>
                      </c:pt>
                      <c:pt idx="20">
                        <c:v>45464</c:v>
                      </c:pt>
                      <c:pt idx="21">
                        <c:v>45465</c:v>
                      </c:pt>
                      <c:pt idx="22">
                        <c:v>45466</c:v>
                      </c:pt>
                      <c:pt idx="23">
                        <c:v>45467</c:v>
                      </c:pt>
                      <c:pt idx="24">
                        <c:v>45468</c:v>
                      </c:pt>
                      <c:pt idx="25">
                        <c:v>45469</c:v>
                      </c:pt>
                      <c:pt idx="26">
                        <c:v>45470</c:v>
                      </c:pt>
                      <c:pt idx="27">
                        <c:v>45471</c:v>
                      </c:pt>
                      <c:pt idx="28">
                        <c:v>45472</c:v>
                      </c:pt>
                      <c:pt idx="29">
                        <c:v>45473</c:v>
                      </c:pt>
                      <c:pt idx="30">
                        <c:v>45474</c:v>
                      </c:pt>
                      <c:pt idx="31">
                        <c:v>45475</c:v>
                      </c:pt>
                      <c:pt idx="32">
                        <c:v>45476</c:v>
                      </c:pt>
                      <c:pt idx="33">
                        <c:v>45477</c:v>
                      </c:pt>
                      <c:pt idx="34">
                        <c:v>45478</c:v>
                      </c:pt>
                      <c:pt idx="35">
                        <c:v>45479</c:v>
                      </c:pt>
                      <c:pt idx="36">
                        <c:v>45480</c:v>
                      </c:pt>
                      <c:pt idx="37">
                        <c:v>45481</c:v>
                      </c:pt>
                      <c:pt idx="38">
                        <c:v>45482</c:v>
                      </c:pt>
                      <c:pt idx="39">
                        <c:v>45483</c:v>
                      </c:pt>
                      <c:pt idx="40">
                        <c:v>45484</c:v>
                      </c:pt>
                      <c:pt idx="41">
                        <c:v>45485</c:v>
                      </c:pt>
                      <c:pt idx="42">
                        <c:v>45486</c:v>
                      </c:pt>
                      <c:pt idx="43">
                        <c:v>45487</c:v>
                      </c:pt>
                      <c:pt idx="44">
                        <c:v>45488</c:v>
                      </c:pt>
                      <c:pt idx="45">
                        <c:v>45489</c:v>
                      </c:pt>
                      <c:pt idx="46">
                        <c:v>45490</c:v>
                      </c:pt>
                      <c:pt idx="47">
                        <c:v>45491</c:v>
                      </c:pt>
                      <c:pt idx="48">
                        <c:v>45492</c:v>
                      </c:pt>
                      <c:pt idx="49">
                        <c:v>45493</c:v>
                      </c:pt>
                      <c:pt idx="50">
                        <c:v>45494</c:v>
                      </c:pt>
                      <c:pt idx="51">
                        <c:v>45495</c:v>
                      </c:pt>
                      <c:pt idx="52">
                        <c:v>45496</c:v>
                      </c:pt>
                      <c:pt idx="53">
                        <c:v>45497</c:v>
                      </c:pt>
                      <c:pt idx="54">
                        <c:v>45498</c:v>
                      </c:pt>
                      <c:pt idx="55">
                        <c:v>45499</c:v>
                      </c:pt>
                      <c:pt idx="56">
                        <c:v>45500</c:v>
                      </c:pt>
                      <c:pt idx="57">
                        <c:v>45501</c:v>
                      </c:pt>
                      <c:pt idx="58">
                        <c:v>45502</c:v>
                      </c:pt>
                      <c:pt idx="59">
                        <c:v>45503</c:v>
                      </c:pt>
                      <c:pt idx="60">
                        <c:v>45504</c:v>
                      </c:pt>
                      <c:pt idx="61">
                        <c:v>45505</c:v>
                      </c:pt>
                      <c:pt idx="62">
                        <c:v>45506</c:v>
                      </c:pt>
                      <c:pt idx="63">
                        <c:v>45507</c:v>
                      </c:pt>
                      <c:pt idx="64">
                        <c:v>45508</c:v>
                      </c:pt>
                      <c:pt idx="65">
                        <c:v>45509</c:v>
                      </c:pt>
                      <c:pt idx="66">
                        <c:v>45510</c:v>
                      </c:pt>
                      <c:pt idx="67">
                        <c:v>45511</c:v>
                      </c:pt>
                      <c:pt idx="68">
                        <c:v>45512</c:v>
                      </c:pt>
                      <c:pt idx="69">
                        <c:v>45513</c:v>
                      </c:pt>
                      <c:pt idx="70">
                        <c:v>45514</c:v>
                      </c:pt>
                      <c:pt idx="71">
                        <c:v>45515</c:v>
                      </c:pt>
                      <c:pt idx="72">
                        <c:v>45516</c:v>
                      </c:pt>
                      <c:pt idx="73">
                        <c:v>45517</c:v>
                      </c:pt>
                      <c:pt idx="74">
                        <c:v>45518</c:v>
                      </c:pt>
                      <c:pt idx="75">
                        <c:v>45519</c:v>
                      </c:pt>
                      <c:pt idx="76">
                        <c:v>45520</c:v>
                      </c:pt>
                      <c:pt idx="77">
                        <c:v>45521</c:v>
                      </c:pt>
                      <c:pt idx="78">
                        <c:v>45522</c:v>
                      </c:pt>
                      <c:pt idx="79">
                        <c:v>45523</c:v>
                      </c:pt>
                      <c:pt idx="80">
                        <c:v>45524</c:v>
                      </c:pt>
                      <c:pt idx="81">
                        <c:v>45525</c:v>
                      </c:pt>
                      <c:pt idx="82">
                        <c:v>45526</c:v>
                      </c:pt>
                      <c:pt idx="83">
                        <c:v>45527</c:v>
                      </c:pt>
                      <c:pt idx="84">
                        <c:v>45528</c:v>
                      </c:pt>
                      <c:pt idx="85">
                        <c:v>45529</c:v>
                      </c:pt>
                      <c:pt idx="86">
                        <c:v>45530</c:v>
                      </c:pt>
                      <c:pt idx="87">
                        <c:v>45531</c:v>
                      </c:pt>
                      <c:pt idx="88">
                        <c:v>45532</c:v>
                      </c:pt>
                      <c:pt idx="89">
                        <c:v>45533</c:v>
                      </c:pt>
                      <c:pt idx="90">
                        <c:v>45534</c:v>
                      </c:pt>
                      <c:pt idx="91">
                        <c:v>45535</c:v>
                      </c:pt>
                      <c:pt idx="92">
                        <c:v>45536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記録表!$J$3:$J$95</c15:sqref>
                        </c15:formulaRef>
                      </c:ext>
                    </c:extLst>
                    <c:numCache>
                      <c:formatCode>#,##0\ "kcak"</c:formatCode>
                      <c:ptCount val="93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54C-4FB4-A39A-FA3848F4CE45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記録表!$K$2</c15:sqref>
                        </c15:formulaRef>
                      </c:ext>
                    </c:extLst>
                    <c:strCache>
                      <c:ptCount val="1"/>
                      <c:pt idx="0">
                        <c:v>体年齢</c:v>
                      </c:pt>
                    </c:strCache>
                  </c:strRef>
                </c:tx>
                <c:spPr>
                  <a:ln w="22225" cap="rnd">
                    <a:solidFill>
                      <a:schemeClr val="accent2">
                        <a:lumMod val="60000"/>
                      </a:schemeClr>
                    </a:solidFill>
                  </a:ln>
                  <a:effectLst>
                    <a:glow rad="139700">
                      <a:schemeClr val="accent2">
                        <a:lumMod val="60000"/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記録表!$D$3:$D$95</c15:sqref>
                        </c15:formulaRef>
                      </c:ext>
                    </c:extLst>
                    <c:numCache>
                      <c:formatCode>yy/mm/dd\ \(aaa\)</c:formatCode>
                      <c:ptCount val="93"/>
                      <c:pt idx="0">
                        <c:v>45444</c:v>
                      </c:pt>
                      <c:pt idx="1">
                        <c:v>45445</c:v>
                      </c:pt>
                      <c:pt idx="2">
                        <c:v>45446</c:v>
                      </c:pt>
                      <c:pt idx="3">
                        <c:v>45447</c:v>
                      </c:pt>
                      <c:pt idx="4">
                        <c:v>45448</c:v>
                      </c:pt>
                      <c:pt idx="5">
                        <c:v>45449</c:v>
                      </c:pt>
                      <c:pt idx="6">
                        <c:v>45450</c:v>
                      </c:pt>
                      <c:pt idx="7">
                        <c:v>45451</c:v>
                      </c:pt>
                      <c:pt idx="8">
                        <c:v>45452</c:v>
                      </c:pt>
                      <c:pt idx="9">
                        <c:v>45453</c:v>
                      </c:pt>
                      <c:pt idx="10">
                        <c:v>45454</c:v>
                      </c:pt>
                      <c:pt idx="11">
                        <c:v>45455</c:v>
                      </c:pt>
                      <c:pt idx="12">
                        <c:v>45456</c:v>
                      </c:pt>
                      <c:pt idx="13">
                        <c:v>45457</c:v>
                      </c:pt>
                      <c:pt idx="14">
                        <c:v>45458</c:v>
                      </c:pt>
                      <c:pt idx="15">
                        <c:v>45459</c:v>
                      </c:pt>
                      <c:pt idx="16">
                        <c:v>45460</c:v>
                      </c:pt>
                      <c:pt idx="17">
                        <c:v>45461</c:v>
                      </c:pt>
                      <c:pt idx="18">
                        <c:v>45462</c:v>
                      </c:pt>
                      <c:pt idx="19">
                        <c:v>45463</c:v>
                      </c:pt>
                      <c:pt idx="20">
                        <c:v>45464</c:v>
                      </c:pt>
                      <c:pt idx="21">
                        <c:v>45465</c:v>
                      </c:pt>
                      <c:pt idx="22">
                        <c:v>45466</c:v>
                      </c:pt>
                      <c:pt idx="23">
                        <c:v>45467</c:v>
                      </c:pt>
                      <c:pt idx="24">
                        <c:v>45468</c:v>
                      </c:pt>
                      <c:pt idx="25">
                        <c:v>45469</c:v>
                      </c:pt>
                      <c:pt idx="26">
                        <c:v>45470</c:v>
                      </c:pt>
                      <c:pt idx="27">
                        <c:v>45471</c:v>
                      </c:pt>
                      <c:pt idx="28">
                        <c:v>45472</c:v>
                      </c:pt>
                      <c:pt idx="29">
                        <c:v>45473</c:v>
                      </c:pt>
                      <c:pt idx="30">
                        <c:v>45474</c:v>
                      </c:pt>
                      <c:pt idx="31">
                        <c:v>45475</c:v>
                      </c:pt>
                      <c:pt idx="32">
                        <c:v>45476</c:v>
                      </c:pt>
                      <c:pt idx="33">
                        <c:v>45477</c:v>
                      </c:pt>
                      <c:pt idx="34">
                        <c:v>45478</c:v>
                      </c:pt>
                      <c:pt idx="35">
                        <c:v>45479</c:v>
                      </c:pt>
                      <c:pt idx="36">
                        <c:v>45480</c:v>
                      </c:pt>
                      <c:pt idx="37">
                        <c:v>45481</c:v>
                      </c:pt>
                      <c:pt idx="38">
                        <c:v>45482</c:v>
                      </c:pt>
                      <c:pt idx="39">
                        <c:v>45483</c:v>
                      </c:pt>
                      <c:pt idx="40">
                        <c:v>45484</c:v>
                      </c:pt>
                      <c:pt idx="41">
                        <c:v>45485</c:v>
                      </c:pt>
                      <c:pt idx="42">
                        <c:v>45486</c:v>
                      </c:pt>
                      <c:pt idx="43">
                        <c:v>45487</c:v>
                      </c:pt>
                      <c:pt idx="44">
                        <c:v>45488</c:v>
                      </c:pt>
                      <c:pt idx="45">
                        <c:v>45489</c:v>
                      </c:pt>
                      <c:pt idx="46">
                        <c:v>45490</c:v>
                      </c:pt>
                      <c:pt idx="47">
                        <c:v>45491</c:v>
                      </c:pt>
                      <c:pt idx="48">
                        <c:v>45492</c:v>
                      </c:pt>
                      <c:pt idx="49">
                        <c:v>45493</c:v>
                      </c:pt>
                      <c:pt idx="50">
                        <c:v>45494</c:v>
                      </c:pt>
                      <c:pt idx="51">
                        <c:v>45495</c:v>
                      </c:pt>
                      <c:pt idx="52">
                        <c:v>45496</c:v>
                      </c:pt>
                      <c:pt idx="53">
                        <c:v>45497</c:v>
                      </c:pt>
                      <c:pt idx="54">
                        <c:v>45498</c:v>
                      </c:pt>
                      <c:pt idx="55">
                        <c:v>45499</c:v>
                      </c:pt>
                      <c:pt idx="56">
                        <c:v>45500</c:v>
                      </c:pt>
                      <c:pt idx="57">
                        <c:v>45501</c:v>
                      </c:pt>
                      <c:pt idx="58">
                        <c:v>45502</c:v>
                      </c:pt>
                      <c:pt idx="59">
                        <c:v>45503</c:v>
                      </c:pt>
                      <c:pt idx="60">
                        <c:v>45504</c:v>
                      </c:pt>
                      <c:pt idx="61">
                        <c:v>45505</c:v>
                      </c:pt>
                      <c:pt idx="62">
                        <c:v>45506</c:v>
                      </c:pt>
                      <c:pt idx="63">
                        <c:v>45507</c:v>
                      </c:pt>
                      <c:pt idx="64">
                        <c:v>45508</c:v>
                      </c:pt>
                      <c:pt idx="65">
                        <c:v>45509</c:v>
                      </c:pt>
                      <c:pt idx="66">
                        <c:v>45510</c:v>
                      </c:pt>
                      <c:pt idx="67">
                        <c:v>45511</c:v>
                      </c:pt>
                      <c:pt idx="68">
                        <c:v>45512</c:v>
                      </c:pt>
                      <c:pt idx="69">
                        <c:v>45513</c:v>
                      </c:pt>
                      <c:pt idx="70">
                        <c:v>45514</c:v>
                      </c:pt>
                      <c:pt idx="71">
                        <c:v>45515</c:v>
                      </c:pt>
                      <c:pt idx="72">
                        <c:v>45516</c:v>
                      </c:pt>
                      <c:pt idx="73">
                        <c:v>45517</c:v>
                      </c:pt>
                      <c:pt idx="74">
                        <c:v>45518</c:v>
                      </c:pt>
                      <c:pt idx="75">
                        <c:v>45519</c:v>
                      </c:pt>
                      <c:pt idx="76">
                        <c:v>45520</c:v>
                      </c:pt>
                      <c:pt idx="77">
                        <c:v>45521</c:v>
                      </c:pt>
                      <c:pt idx="78">
                        <c:v>45522</c:v>
                      </c:pt>
                      <c:pt idx="79">
                        <c:v>45523</c:v>
                      </c:pt>
                      <c:pt idx="80">
                        <c:v>45524</c:v>
                      </c:pt>
                      <c:pt idx="81">
                        <c:v>45525</c:v>
                      </c:pt>
                      <c:pt idx="82">
                        <c:v>45526</c:v>
                      </c:pt>
                      <c:pt idx="83">
                        <c:v>45527</c:v>
                      </c:pt>
                      <c:pt idx="84">
                        <c:v>45528</c:v>
                      </c:pt>
                      <c:pt idx="85">
                        <c:v>45529</c:v>
                      </c:pt>
                      <c:pt idx="86">
                        <c:v>45530</c:v>
                      </c:pt>
                      <c:pt idx="87">
                        <c:v>45531</c:v>
                      </c:pt>
                      <c:pt idx="88">
                        <c:v>45532</c:v>
                      </c:pt>
                      <c:pt idx="89">
                        <c:v>45533</c:v>
                      </c:pt>
                      <c:pt idx="90">
                        <c:v>45534</c:v>
                      </c:pt>
                      <c:pt idx="91">
                        <c:v>45535</c:v>
                      </c:pt>
                      <c:pt idx="92">
                        <c:v>45536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記録表!$K$3:$K$95</c15:sqref>
                        </c15:formulaRef>
                      </c:ext>
                    </c:extLst>
                    <c:numCache>
                      <c:formatCode>0\ "歳"</c:formatCode>
                      <c:ptCount val="93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54C-4FB4-A39A-FA3848F4CE4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記録表!$L$2</c15:sqref>
                        </c15:formulaRef>
                      </c:ext>
                    </c:extLst>
                    <c:strCache>
                      <c:ptCount val="1"/>
                      <c:pt idx="0">
                        <c:v>BMI</c:v>
                      </c:pt>
                    </c:strCache>
                  </c:strRef>
                </c:tx>
                <c:spPr>
                  <a:ln w="22225" cap="rnd">
                    <a:solidFill>
                      <a:schemeClr val="accent3">
                        <a:lumMod val="60000"/>
                      </a:schemeClr>
                    </a:solidFill>
                  </a:ln>
                  <a:effectLst>
                    <a:glow rad="139700">
                      <a:schemeClr val="accent3">
                        <a:lumMod val="60000"/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記録表!$D$3:$D$95</c15:sqref>
                        </c15:formulaRef>
                      </c:ext>
                    </c:extLst>
                    <c:numCache>
                      <c:formatCode>yy/mm/dd\ \(aaa\)</c:formatCode>
                      <c:ptCount val="93"/>
                      <c:pt idx="0">
                        <c:v>45444</c:v>
                      </c:pt>
                      <c:pt idx="1">
                        <c:v>45445</c:v>
                      </c:pt>
                      <c:pt idx="2">
                        <c:v>45446</c:v>
                      </c:pt>
                      <c:pt idx="3">
                        <c:v>45447</c:v>
                      </c:pt>
                      <c:pt idx="4">
                        <c:v>45448</c:v>
                      </c:pt>
                      <c:pt idx="5">
                        <c:v>45449</c:v>
                      </c:pt>
                      <c:pt idx="6">
                        <c:v>45450</c:v>
                      </c:pt>
                      <c:pt idx="7">
                        <c:v>45451</c:v>
                      </c:pt>
                      <c:pt idx="8">
                        <c:v>45452</c:v>
                      </c:pt>
                      <c:pt idx="9">
                        <c:v>45453</c:v>
                      </c:pt>
                      <c:pt idx="10">
                        <c:v>45454</c:v>
                      </c:pt>
                      <c:pt idx="11">
                        <c:v>45455</c:v>
                      </c:pt>
                      <c:pt idx="12">
                        <c:v>45456</c:v>
                      </c:pt>
                      <c:pt idx="13">
                        <c:v>45457</c:v>
                      </c:pt>
                      <c:pt idx="14">
                        <c:v>45458</c:v>
                      </c:pt>
                      <c:pt idx="15">
                        <c:v>45459</c:v>
                      </c:pt>
                      <c:pt idx="16">
                        <c:v>45460</c:v>
                      </c:pt>
                      <c:pt idx="17">
                        <c:v>45461</c:v>
                      </c:pt>
                      <c:pt idx="18">
                        <c:v>45462</c:v>
                      </c:pt>
                      <c:pt idx="19">
                        <c:v>45463</c:v>
                      </c:pt>
                      <c:pt idx="20">
                        <c:v>45464</c:v>
                      </c:pt>
                      <c:pt idx="21">
                        <c:v>45465</c:v>
                      </c:pt>
                      <c:pt idx="22">
                        <c:v>45466</c:v>
                      </c:pt>
                      <c:pt idx="23">
                        <c:v>45467</c:v>
                      </c:pt>
                      <c:pt idx="24">
                        <c:v>45468</c:v>
                      </c:pt>
                      <c:pt idx="25">
                        <c:v>45469</c:v>
                      </c:pt>
                      <c:pt idx="26">
                        <c:v>45470</c:v>
                      </c:pt>
                      <c:pt idx="27">
                        <c:v>45471</c:v>
                      </c:pt>
                      <c:pt idx="28">
                        <c:v>45472</c:v>
                      </c:pt>
                      <c:pt idx="29">
                        <c:v>45473</c:v>
                      </c:pt>
                      <c:pt idx="30">
                        <c:v>45474</c:v>
                      </c:pt>
                      <c:pt idx="31">
                        <c:v>45475</c:v>
                      </c:pt>
                      <c:pt idx="32">
                        <c:v>45476</c:v>
                      </c:pt>
                      <c:pt idx="33">
                        <c:v>45477</c:v>
                      </c:pt>
                      <c:pt idx="34">
                        <c:v>45478</c:v>
                      </c:pt>
                      <c:pt idx="35">
                        <c:v>45479</c:v>
                      </c:pt>
                      <c:pt idx="36">
                        <c:v>45480</c:v>
                      </c:pt>
                      <c:pt idx="37">
                        <c:v>45481</c:v>
                      </c:pt>
                      <c:pt idx="38">
                        <c:v>45482</c:v>
                      </c:pt>
                      <c:pt idx="39">
                        <c:v>45483</c:v>
                      </c:pt>
                      <c:pt idx="40">
                        <c:v>45484</c:v>
                      </c:pt>
                      <c:pt idx="41">
                        <c:v>45485</c:v>
                      </c:pt>
                      <c:pt idx="42">
                        <c:v>45486</c:v>
                      </c:pt>
                      <c:pt idx="43">
                        <c:v>45487</c:v>
                      </c:pt>
                      <c:pt idx="44">
                        <c:v>45488</c:v>
                      </c:pt>
                      <c:pt idx="45">
                        <c:v>45489</c:v>
                      </c:pt>
                      <c:pt idx="46">
                        <c:v>45490</c:v>
                      </c:pt>
                      <c:pt idx="47">
                        <c:v>45491</c:v>
                      </c:pt>
                      <c:pt idx="48">
                        <c:v>45492</c:v>
                      </c:pt>
                      <c:pt idx="49">
                        <c:v>45493</c:v>
                      </c:pt>
                      <c:pt idx="50">
                        <c:v>45494</c:v>
                      </c:pt>
                      <c:pt idx="51">
                        <c:v>45495</c:v>
                      </c:pt>
                      <c:pt idx="52">
                        <c:v>45496</c:v>
                      </c:pt>
                      <c:pt idx="53">
                        <c:v>45497</c:v>
                      </c:pt>
                      <c:pt idx="54">
                        <c:v>45498</c:v>
                      </c:pt>
                      <c:pt idx="55">
                        <c:v>45499</c:v>
                      </c:pt>
                      <c:pt idx="56">
                        <c:v>45500</c:v>
                      </c:pt>
                      <c:pt idx="57">
                        <c:v>45501</c:v>
                      </c:pt>
                      <c:pt idx="58">
                        <c:v>45502</c:v>
                      </c:pt>
                      <c:pt idx="59">
                        <c:v>45503</c:v>
                      </c:pt>
                      <c:pt idx="60">
                        <c:v>45504</c:v>
                      </c:pt>
                      <c:pt idx="61">
                        <c:v>45505</c:v>
                      </c:pt>
                      <c:pt idx="62">
                        <c:v>45506</c:v>
                      </c:pt>
                      <c:pt idx="63">
                        <c:v>45507</c:v>
                      </c:pt>
                      <c:pt idx="64">
                        <c:v>45508</c:v>
                      </c:pt>
                      <c:pt idx="65">
                        <c:v>45509</c:v>
                      </c:pt>
                      <c:pt idx="66">
                        <c:v>45510</c:v>
                      </c:pt>
                      <c:pt idx="67">
                        <c:v>45511</c:v>
                      </c:pt>
                      <c:pt idx="68">
                        <c:v>45512</c:v>
                      </c:pt>
                      <c:pt idx="69">
                        <c:v>45513</c:v>
                      </c:pt>
                      <c:pt idx="70">
                        <c:v>45514</c:v>
                      </c:pt>
                      <c:pt idx="71">
                        <c:v>45515</c:v>
                      </c:pt>
                      <c:pt idx="72">
                        <c:v>45516</c:v>
                      </c:pt>
                      <c:pt idx="73">
                        <c:v>45517</c:v>
                      </c:pt>
                      <c:pt idx="74">
                        <c:v>45518</c:v>
                      </c:pt>
                      <c:pt idx="75">
                        <c:v>45519</c:v>
                      </c:pt>
                      <c:pt idx="76">
                        <c:v>45520</c:v>
                      </c:pt>
                      <c:pt idx="77">
                        <c:v>45521</c:v>
                      </c:pt>
                      <c:pt idx="78">
                        <c:v>45522</c:v>
                      </c:pt>
                      <c:pt idx="79">
                        <c:v>45523</c:v>
                      </c:pt>
                      <c:pt idx="80">
                        <c:v>45524</c:v>
                      </c:pt>
                      <c:pt idx="81">
                        <c:v>45525</c:v>
                      </c:pt>
                      <c:pt idx="82">
                        <c:v>45526</c:v>
                      </c:pt>
                      <c:pt idx="83">
                        <c:v>45527</c:v>
                      </c:pt>
                      <c:pt idx="84">
                        <c:v>45528</c:v>
                      </c:pt>
                      <c:pt idx="85">
                        <c:v>45529</c:v>
                      </c:pt>
                      <c:pt idx="86">
                        <c:v>45530</c:v>
                      </c:pt>
                      <c:pt idx="87">
                        <c:v>45531</c:v>
                      </c:pt>
                      <c:pt idx="88">
                        <c:v>45532</c:v>
                      </c:pt>
                      <c:pt idx="89">
                        <c:v>45533</c:v>
                      </c:pt>
                      <c:pt idx="90">
                        <c:v>45534</c:v>
                      </c:pt>
                      <c:pt idx="91">
                        <c:v>45535</c:v>
                      </c:pt>
                      <c:pt idx="92">
                        <c:v>45536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記録表!$L$3:$L$95</c15:sqref>
                        </c15:formulaRef>
                      </c:ext>
                    </c:extLst>
                    <c:numCache>
                      <c:formatCode>0.0</c:formatCode>
                      <c:ptCount val="93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54C-4FB4-A39A-FA3848F4CE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記録表!$E$2</c:f>
              <c:strCache>
                <c:ptCount val="1"/>
                <c:pt idx="0">
                  <c:v>体重</c:v>
                </c:pt>
              </c:strCache>
            </c:strRef>
          </c:tx>
          <c:spPr>
            <a:ln w="38100" cap="rnd">
              <a:solidFill>
                <a:srgbClr val="C00000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multiLvlStrRef>
              <c:f>記録表!$B$3:$C$32</c:f>
              <c:multiLvlStrCache>
                <c:ptCount val="30"/>
                <c:lvl>
                  <c:pt idx="0">
                    <c:v>1 週目</c:v>
                  </c:pt>
                  <c:pt idx="1">
                    <c:v>1 週目</c:v>
                  </c:pt>
                  <c:pt idx="2">
                    <c:v>1 週目</c:v>
                  </c:pt>
                  <c:pt idx="3">
                    <c:v>1 週目</c:v>
                  </c:pt>
                  <c:pt idx="4">
                    <c:v>1 週目</c:v>
                  </c:pt>
                  <c:pt idx="5">
                    <c:v>1 週目</c:v>
                  </c:pt>
                  <c:pt idx="6">
                    <c:v>1 週目</c:v>
                  </c:pt>
                  <c:pt idx="7">
                    <c:v>2 週目</c:v>
                  </c:pt>
                  <c:pt idx="8">
                    <c:v>2 週目</c:v>
                  </c:pt>
                  <c:pt idx="9">
                    <c:v>2 週目</c:v>
                  </c:pt>
                  <c:pt idx="10">
                    <c:v>2 週目</c:v>
                  </c:pt>
                  <c:pt idx="11">
                    <c:v>2 週目</c:v>
                  </c:pt>
                  <c:pt idx="12">
                    <c:v>2 週目</c:v>
                  </c:pt>
                  <c:pt idx="13">
                    <c:v>2 週目</c:v>
                  </c:pt>
                  <c:pt idx="14">
                    <c:v>3 週目</c:v>
                  </c:pt>
                  <c:pt idx="15">
                    <c:v>3 週目</c:v>
                  </c:pt>
                  <c:pt idx="16">
                    <c:v>3 週目</c:v>
                  </c:pt>
                  <c:pt idx="17">
                    <c:v>3 週目</c:v>
                  </c:pt>
                  <c:pt idx="18">
                    <c:v>3 週目</c:v>
                  </c:pt>
                  <c:pt idx="19">
                    <c:v>3 週目</c:v>
                  </c:pt>
                  <c:pt idx="20">
                    <c:v>3 週目</c:v>
                  </c:pt>
                  <c:pt idx="21">
                    <c:v>4 週目</c:v>
                  </c:pt>
                  <c:pt idx="22">
                    <c:v>4 週目</c:v>
                  </c:pt>
                  <c:pt idx="23">
                    <c:v>4 週目</c:v>
                  </c:pt>
                  <c:pt idx="24">
                    <c:v>4 週目</c:v>
                  </c:pt>
                  <c:pt idx="25">
                    <c:v>4 週目</c:v>
                  </c:pt>
                  <c:pt idx="26">
                    <c:v>4 週目</c:v>
                  </c:pt>
                  <c:pt idx="27">
                    <c:v>4 週目</c:v>
                  </c:pt>
                  <c:pt idx="28">
                    <c:v>5 週目</c:v>
                  </c:pt>
                  <c:pt idx="29">
                    <c:v>5 週目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</c:lvl>
              </c:multiLvlStrCache>
            </c:multiLvlStrRef>
          </c:cat>
          <c:val>
            <c:numRef>
              <c:f>記録表!$E$3:$E$95</c:f>
              <c:numCache>
                <c:formatCode>0.0\ "kg"</c:formatCode>
                <c:ptCount val="9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C-4FB4-A39A-FA3848F4CE45}"/>
            </c:ext>
          </c:extLst>
        </c:ser>
        <c:ser>
          <c:idx val="2"/>
          <c:order val="2"/>
          <c:tx>
            <c:strRef>
              <c:f>記録表!$F$2</c:f>
              <c:strCache>
                <c:ptCount val="1"/>
                <c:pt idx="0">
                  <c:v>体脂肪率％</c:v>
                </c:pt>
              </c:strCache>
            </c:strRef>
          </c:tx>
          <c:spPr>
            <a:ln w="12700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multiLvlStrRef>
              <c:f>記録表!$B$3:$C$32</c:f>
              <c:multiLvlStrCache>
                <c:ptCount val="30"/>
                <c:lvl>
                  <c:pt idx="0">
                    <c:v>1 週目</c:v>
                  </c:pt>
                  <c:pt idx="1">
                    <c:v>1 週目</c:v>
                  </c:pt>
                  <c:pt idx="2">
                    <c:v>1 週目</c:v>
                  </c:pt>
                  <c:pt idx="3">
                    <c:v>1 週目</c:v>
                  </c:pt>
                  <c:pt idx="4">
                    <c:v>1 週目</c:v>
                  </c:pt>
                  <c:pt idx="5">
                    <c:v>1 週目</c:v>
                  </c:pt>
                  <c:pt idx="6">
                    <c:v>1 週目</c:v>
                  </c:pt>
                  <c:pt idx="7">
                    <c:v>2 週目</c:v>
                  </c:pt>
                  <c:pt idx="8">
                    <c:v>2 週目</c:v>
                  </c:pt>
                  <c:pt idx="9">
                    <c:v>2 週目</c:v>
                  </c:pt>
                  <c:pt idx="10">
                    <c:v>2 週目</c:v>
                  </c:pt>
                  <c:pt idx="11">
                    <c:v>2 週目</c:v>
                  </c:pt>
                  <c:pt idx="12">
                    <c:v>2 週目</c:v>
                  </c:pt>
                  <c:pt idx="13">
                    <c:v>2 週目</c:v>
                  </c:pt>
                  <c:pt idx="14">
                    <c:v>3 週目</c:v>
                  </c:pt>
                  <c:pt idx="15">
                    <c:v>3 週目</c:v>
                  </c:pt>
                  <c:pt idx="16">
                    <c:v>3 週目</c:v>
                  </c:pt>
                  <c:pt idx="17">
                    <c:v>3 週目</c:v>
                  </c:pt>
                  <c:pt idx="18">
                    <c:v>3 週目</c:v>
                  </c:pt>
                  <c:pt idx="19">
                    <c:v>3 週目</c:v>
                  </c:pt>
                  <c:pt idx="20">
                    <c:v>3 週目</c:v>
                  </c:pt>
                  <c:pt idx="21">
                    <c:v>4 週目</c:v>
                  </c:pt>
                  <c:pt idx="22">
                    <c:v>4 週目</c:v>
                  </c:pt>
                  <c:pt idx="23">
                    <c:v>4 週目</c:v>
                  </c:pt>
                  <c:pt idx="24">
                    <c:v>4 週目</c:v>
                  </c:pt>
                  <c:pt idx="25">
                    <c:v>4 週目</c:v>
                  </c:pt>
                  <c:pt idx="26">
                    <c:v>4 週目</c:v>
                  </c:pt>
                  <c:pt idx="27">
                    <c:v>4 週目</c:v>
                  </c:pt>
                  <c:pt idx="28">
                    <c:v>5 週目</c:v>
                  </c:pt>
                  <c:pt idx="29">
                    <c:v>5 週目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</c:lvl>
              </c:multiLvlStrCache>
            </c:multiLvlStrRef>
          </c:cat>
          <c:val>
            <c:numRef>
              <c:f>記録表!$F$3:$F$95</c:f>
              <c:numCache>
                <c:formatCode>0.0\ "%"</c:formatCode>
                <c:ptCount val="9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C-4FB4-A39A-FA3848F4CE45}"/>
            </c:ext>
          </c:extLst>
        </c:ser>
        <c:ser>
          <c:idx val="3"/>
          <c:order val="3"/>
          <c:tx>
            <c:strRef>
              <c:f>記録表!$G$2</c:f>
              <c:strCache>
                <c:ptCount val="1"/>
                <c:pt idx="0">
                  <c:v>皮下脂肪率％</c:v>
                </c:pt>
              </c:strCache>
            </c:strRef>
          </c:tx>
          <c:spPr>
            <a:ln w="12700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multiLvlStrRef>
              <c:f>記録表!$B$3:$C$32</c:f>
              <c:multiLvlStrCache>
                <c:ptCount val="30"/>
                <c:lvl>
                  <c:pt idx="0">
                    <c:v>1 週目</c:v>
                  </c:pt>
                  <c:pt idx="1">
                    <c:v>1 週目</c:v>
                  </c:pt>
                  <c:pt idx="2">
                    <c:v>1 週目</c:v>
                  </c:pt>
                  <c:pt idx="3">
                    <c:v>1 週目</c:v>
                  </c:pt>
                  <c:pt idx="4">
                    <c:v>1 週目</c:v>
                  </c:pt>
                  <c:pt idx="5">
                    <c:v>1 週目</c:v>
                  </c:pt>
                  <c:pt idx="6">
                    <c:v>1 週目</c:v>
                  </c:pt>
                  <c:pt idx="7">
                    <c:v>2 週目</c:v>
                  </c:pt>
                  <c:pt idx="8">
                    <c:v>2 週目</c:v>
                  </c:pt>
                  <c:pt idx="9">
                    <c:v>2 週目</c:v>
                  </c:pt>
                  <c:pt idx="10">
                    <c:v>2 週目</c:v>
                  </c:pt>
                  <c:pt idx="11">
                    <c:v>2 週目</c:v>
                  </c:pt>
                  <c:pt idx="12">
                    <c:v>2 週目</c:v>
                  </c:pt>
                  <c:pt idx="13">
                    <c:v>2 週目</c:v>
                  </c:pt>
                  <c:pt idx="14">
                    <c:v>3 週目</c:v>
                  </c:pt>
                  <c:pt idx="15">
                    <c:v>3 週目</c:v>
                  </c:pt>
                  <c:pt idx="16">
                    <c:v>3 週目</c:v>
                  </c:pt>
                  <c:pt idx="17">
                    <c:v>3 週目</c:v>
                  </c:pt>
                  <c:pt idx="18">
                    <c:v>3 週目</c:v>
                  </c:pt>
                  <c:pt idx="19">
                    <c:v>3 週目</c:v>
                  </c:pt>
                  <c:pt idx="20">
                    <c:v>3 週目</c:v>
                  </c:pt>
                  <c:pt idx="21">
                    <c:v>4 週目</c:v>
                  </c:pt>
                  <c:pt idx="22">
                    <c:v>4 週目</c:v>
                  </c:pt>
                  <c:pt idx="23">
                    <c:v>4 週目</c:v>
                  </c:pt>
                  <c:pt idx="24">
                    <c:v>4 週目</c:v>
                  </c:pt>
                  <c:pt idx="25">
                    <c:v>4 週目</c:v>
                  </c:pt>
                  <c:pt idx="26">
                    <c:v>4 週目</c:v>
                  </c:pt>
                  <c:pt idx="27">
                    <c:v>4 週目</c:v>
                  </c:pt>
                  <c:pt idx="28">
                    <c:v>5 週目</c:v>
                  </c:pt>
                  <c:pt idx="29">
                    <c:v>5 週目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</c:lvl>
              </c:multiLvlStrCache>
            </c:multiLvlStrRef>
          </c:cat>
          <c:val>
            <c:numRef>
              <c:f>記録表!$G$3:$G$95</c:f>
              <c:numCache>
                <c:formatCode>0.0\ "%"</c:formatCode>
                <c:ptCount val="9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4C-4FB4-A39A-FA3848F4CE45}"/>
            </c:ext>
          </c:extLst>
        </c:ser>
        <c:ser>
          <c:idx val="4"/>
          <c:order val="4"/>
          <c:tx>
            <c:strRef>
              <c:f>記録表!$H$2</c:f>
              <c:strCache>
                <c:ptCount val="1"/>
                <c:pt idx="0">
                  <c:v>骨格筋率％</c:v>
                </c:pt>
              </c:strCache>
            </c:strRef>
          </c:tx>
          <c:spPr>
            <a:ln w="12700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multiLvlStrRef>
              <c:f>記録表!$B$3:$C$32</c:f>
              <c:multiLvlStrCache>
                <c:ptCount val="30"/>
                <c:lvl>
                  <c:pt idx="0">
                    <c:v>1 週目</c:v>
                  </c:pt>
                  <c:pt idx="1">
                    <c:v>1 週目</c:v>
                  </c:pt>
                  <c:pt idx="2">
                    <c:v>1 週目</c:v>
                  </c:pt>
                  <c:pt idx="3">
                    <c:v>1 週目</c:v>
                  </c:pt>
                  <c:pt idx="4">
                    <c:v>1 週目</c:v>
                  </c:pt>
                  <c:pt idx="5">
                    <c:v>1 週目</c:v>
                  </c:pt>
                  <c:pt idx="6">
                    <c:v>1 週目</c:v>
                  </c:pt>
                  <c:pt idx="7">
                    <c:v>2 週目</c:v>
                  </c:pt>
                  <c:pt idx="8">
                    <c:v>2 週目</c:v>
                  </c:pt>
                  <c:pt idx="9">
                    <c:v>2 週目</c:v>
                  </c:pt>
                  <c:pt idx="10">
                    <c:v>2 週目</c:v>
                  </c:pt>
                  <c:pt idx="11">
                    <c:v>2 週目</c:v>
                  </c:pt>
                  <c:pt idx="12">
                    <c:v>2 週目</c:v>
                  </c:pt>
                  <c:pt idx="13">
                    <c:v>2 週目</c:v>
                  </c:pt>
                  <c:pt idx="14">
                    <c:v>3 週目</c:v>
                  </c:pt>
                  <c:pt idx="15">
                    <c:v>3 週目</c:v>
                  </c:pt>
                  <c:pt idx="16">
                    <c:v>3 週目</c:v>
                  </c:pt>
                  <c:pt idx="17">
                    <c:v>3 週目</c:v>
                  </c:pt>
                  <c:pt idx="18">
                    <c:v>3 週目</c:v>
                  </c:pt>
                  <c:pt idx="19">
                    <c:v>3 週目</c:v>
                  </c:pt>
                  <c:pt idx="20">
                    <c:v>3 週目</c:v>
                  </c:pt>
                  <c:pt idx="21">
                    <c:v>4 週目</c:v>
                  </c:pt>
                  <c:pt idx="22">
                    <c:v>4 週目</c:v>
                  </c:pt>
                  <c:pt idx="23">
                    <c:v>4 週目</c:v>
                  </c:pt>
                  <c:pt idx="24">
                    <c:v>4 週目</c:v>
                  </c:pt>
                  <c:pt idx="25">
                    <c:v>4 週目</c:v>
                  </c:pt>
                  <c:pt idx="26">
                    <c:v>4 週目</c:v>
                  </c:pt>
                  <c:pt idx="27">
                    <c:v>4 週目</c:v>
                  </c:pt>
                  <c:pt idx="28">
                    <c:v>5 週目</c:v>
                  </c:pt>
                  <c:pt idx="29">
                    <c:v>5 週目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</c:lvl>
              </c:multiLvlStrCache>
            </c:multiLvlStrRef>
          </c:cat>
          <c:val>
            <c:numRef>
              <c:f>記録表!$H$3:$H$95</c:f>
              <c:numCache>
                <c:formatCode>0.0\ "%"</c:formatCode>
                <c:ptCount val="9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4C-4FB4-A39A-FA3848F4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481023"/>
        <c:axId val="1530488703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記録表!$M$2</c15:sqref>
                        </c15:formulaRef>
                      </c:ext>
                    </c:extLst>
                    <c:strCache>
                      <c:ptCount val="1"/>
                      <c:pt idx="0">
                        <c:v>歩数</c:v>
                      </c:pt>
                    </c:strCache>
                  </c:strRef>
                </c:tx>
                <c:spPr>
                  <a:ln w="22225" cap="rnd">
                    <a:solidFill>
                      <a:schemeClr val="accent4">
                        <a:lumMod val="60000"/>
                      </a:schemeClr>
                    </a:solidFill>
                  </a:ln>
                  <a:effectLst>
                    <a:glow rad="139700">
                      <a:schemeClr val="accent4">
                        <a:lumMod val="60000"/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記録表!$B$3:$C$32</c15:sqref>
                        </c15:formulaRef>
                      </c:ext>
                    </c:extLst>
                    <c:multiLvlStrCache>
                      <c:ptCount val="30"/>
                      <c:lvl>
                        <c:pt idx="0">
                          <c:v>1 週目</c:v>
                        </c:pt>
                        <c:pt idx="1">
                          <c:v>1 週目</c:v>
                        </c:pt>
                        <c:pt idx="2">
                          <c:v>1 週目</c:v>
                        </c:pt>
                        <c:pt idx="3">
                          <c:v>1 週目</c:v>
                        </c:pt>
                        <c:pt idx="4">
                          <c:v>1 週目</c:v>
                        </c:pt>
                        <c:pt idx="5">
                          <c:v>1 週目</c:v>
                        </c:pt>
                        <c:pt idx="6">
                          <c:v>1 週目</c:v>
                        </c:pt>
                        <c:pt idx="7">
                          <c:v>2 週目</c:v>
                        </c:pt>
                        <c:pt idx="8">
                          <c:v>2 週目</c:v>
                        </c:pt>
                        <c:pt idx="9">
                          <c:v>2 週目</c:v>
                        </c:pt>
                        <c:pt idx="10">
                          <c:v>2 週目</c:v>
                        </c:pt>
                        <c:pt idx="11">
                          <c:v>2 週目</c:v>
                        </c:pt>
                        <c:pt idx="12">
                          <c:v>2 週目</c:v>
                        </c:pt>
                        <c:pt idx="13">
                          <c:v>2 週目</c:v>
                        </c:pt>
                        <c:pt idx="14">
                          <c:v>3 週目</c:v>
                        </c:pt>
                        <c:pt idx="15">
                          <c:v>3 週目</c:v>
                        </c:pt>
                        <c:pt idx="16">
                          <c:v>3 週目</c:v>
                        </c:pt>
                        <c:pt idx="17">
                          <c:v>3 週目</c:v>
                        </c:pt>
                        <c:pt idx="18">
                          <c:v>3 週目</c:v>
                        </c:pt>
                        <c:pt idx="19">
                          <c:v>3 週目</c:v>
                        </c:pt>
                        <c:pt idx="20">
                          <c:v>3 週目</c:v>
                        </c:pt>
                        <c:pt idx="21">
                          <c:v>4 週目</c:v>
                        </c:pt>
                        <c:pt idx="22">
                          <c:v>4 週目</c:v>
                        </c:pt>
                        <c:pt idx="23">
                          <c:v>4 週目</c:v>
                        </c:pt>
                        <c:pt idx="24">
                          <c:v>4 週目</c:v>
                        </c:pt>
                        <c:pt idx="25">
                          <c:v>4 週目</c:v>
                        </c:pt>
                        <c:pt idx="26">
                          <c:v>4 週目</c:v>
                        </c:pt>
                        <c:pt idx="27">
                          <c:v>4 週目</c:v>
                        </c:pt>
                        <c:pt idx="28">
                          <c:v>5 週目</c:v>
                        </c:pt>
                        <c:pt idx="29">
                          <c:v>5 週目</c:v>
                        </c:pt>
                      </c:lvl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13</c:v>
                        </c:pt>
                        <c:pt idx="13">
                          <c:v>14</c:v>
                        </c:pt>
                        <c:pt idx="14">
                          <c:v>15</c:v>
                        </c:pt>
                        <c:pt idx="15">
                          <c:v>16</c:v>
                        </c:pt>
                        <c:pt idx="16">
                          <c:v>17</c:v>
                        </c:pt>
                        <c:pt idx="17">
                          <c:v>18</c:v>
                        </c:pt>
                        <c:pt idx="18">
                          <c:v>19</c:v>
                        </c:pt>
                        <c:pt idx="19">
                          <c:v>20</c:v>
                        </c:pt>
                        <c:pt idx="20">
                          <c:v>21</c:v>
                        </c:pt>
                        <c:pt idx="21">
                          <c:v>22</c:v>
                        </c:pt>
                        <c:pt idx="22">
                          <c:v>23</c:v>
                        </c:pt>
                        <c:pt idx="23">
                          <c:v>24</c:v>
                        </c:pt>
                        <c:pt idx="24">
                          <c:v>25</c:v>
                        </c:pt>
                        <c:pt idx="25">
                          <c:v>26</c:v>
                        </c:pt>
                        <c:pt idx="26">
                          <c:v>27</c:v>
                        </c:pt>
                        <c:pt idx="27">
                          <c:v>28</c:v>
                        </c:pt>
                        <c:pt idx="28">
                          <c:v>29</c:v>
                        </c:pt>
                        <c:pt idx="29">
                          <c:v>30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記録表!$M$3:$M$95</c15:sqref>
                        </c15:formulaRef>
                      </c:ext>
                    </c:extLst>
                    <c:numCache>
                      <c:formatCode>#,##0\ "歩"</c:formatCode>
                      <c:ptCount val="9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CF0-4B58-BF4F-8D2446A4DE39}"/>
                  </c:ext>
                </c:extLst>
              </c15:ser>
            </c15:filteredLineSeries>
          </c:ext>
        </c:extLst>
      </c:lineChart>
      <c:dateAx>
        <c:axId val="4600534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yy/mm/dd\ \(aaa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054400"/>
        <c:crosses val="autoZero"/>
        <c:auto val="1"/>
        <c:lblOffset val="100"/>
        <c:baseTimeUnit val="days"/>
      </c:dateAx>
      <c:valAx>
        <c:axId val="460054400"/>
        <c:scaling>
          <c:orientation val="minMax"/>
          <c:max val="80"/>
          <c:min val="6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&quot;kg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053440"/>
        <c:crosses val="autoZero"/>
        <c:crossBetween val="between"/>
        <c:majorUnit val="1"/>
      </c:valAx>
      <c:valAx>
        <c:axId val="1530488703"/>
        <c:scaling>
          <c:orientation val="minMax"/>
          <c:max val="35"/>
          <c:min val="5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0481023"/>
        <c:crosses val="max"/>
        <c:crossBetween val="between"/>
        <c:majorUnit val="3"/>
      </c:valAx>
      <c:catAx>
        <c:axId val="15304810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04887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32256825743139694"/>
          <c:y val="2.9683353589690115E-2"/>
          <c:w val="0.35950816965107796"/>
          <c:h val="5.0595586596610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tx1">
          <a:lumMod val="65000"/>
          <a:lumOff val="3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17</xdr:col>
      <xdr:colOff>0</xdr:colOff>
      <xdr:row>30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95D526-9C42-4947-B6CA-EF04CAF50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1</xdr:rowOff>
    </xdr:from>
    <xdr:to>
      <xdr:col>17</xdr:col>
      <xdr:colOff>0</xdr:colOff>
      <xdr:row>5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週">
              <a:extLst>
                <a:ext uri="{FF2B5EF4-FFF2-40B4-BE49-F238E27FC236}">
                  <a16:creationId xmlns:a16="http://schemas.microsoft.com/office/drawing/2014/main" id="{3E0F50CA-1684-48D5-B53B-9873C2E852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週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882" y="123266"/>
              <a:ext cx="10936942" cy="9412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この図形はテーブル スライサーを表しています。テーブル スライサーはこのバージョンの Excel ではサポートされていません。
以前のバージョンの Excel で図形を変更した場合、または Excel 2007 以前の形式でブックを保存した場合は、スライサーを使用できません。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6</xdr:row>
      <xdr:rowOff>1</xdr:rowOff>
    </xdr:from>
    <xdr:to>
      <xdr:col>17</xdr:col>
      <xdr:colOff>1</xdr:colOff>
      <xdr:row>11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日付">
              <a:extLst>
                <a:ext uri="{FF2B5EF4-FFF2-40B4-BE49-F238E27FC236}">
                  <a16:creationId xmlns:a16="http://schemas.microsoft.com/office/drawing/2014/main" id="{5E020694-D53F-4AD0-A8DD-827448127D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日付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883" y="1120589"/>
              <a:ext cx="10936942" cy="11766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この図形はテーブル スライサーを表しています。テーブル スライサーはこのバージョンの Excel ではサポートされていません。
以前のバージョンの Excel で図形を変更した場合、または Excel 2007 以前の形式でブックを保存した場合は、スライサーを使用できません。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週" xr10:uid="{6751EFD7-7095-4ED9-956F-A95451CF72AB}" sourceName="週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日付" xr10:uid="{7728BC3C-E92A-48D2-AEF8-47E21D346ED3}" sourceName="日付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週" xr10:uid="{9E5FB3AF-A734-4F81-BD20-A360F120B062}" cache="スライサー_週" caption="週" columnCount="4" style="スライサー スタイル 1 2" rowHeight="180000"/>
  <slicer name="日付" xr10:uid="{F9DB56D0-CD36-4BF4-9ED4-578B93381410}" cache="スライサー_日付" caption="日付" columnCount="7" style="スライサー スタイル 1 2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29AB23-B1CC-4F93-B787-8A280B723EC0}" name="テーブル1" displayName="テーブル1" ref="B2:N95" totalsRowShown="0" headerRowDxfId="14" dataDxfId="13">
  <autoFilter ref="B2:N95" xr:uid="{2E29AB23-B1CC-4F93-B787-8A280B723EC0}"/>
  <tableColumns count="13">
    <tableColumn id="1" xr3:uid="{763AE956-545D-4815-A3B7-85DA6AC46A46}" name="ID" dataDxfId="12"/>
    <tableColumn id="12" xr3:uid="{1DCC1E15-7E25-4337-9174-CAB97A149511}" name="週" dataDxfId="11"/>
    <tableColumn id="2" xr3:uid="{6D67ED02-02DE-4161-8E99-93E2A7F14CF3}" name="日付" dataDxfId="10">
      <calculatedColumnFormula>D2+1</calculatedColumnFormula>
    </tableColumn>
    <tableColumn id="3" xr3:uid="{A1040B74-3E91-4EA3-B7E9-83F47C75E754}" name="体重" dataDxfId="9"/>
    <tableColumn id="4" xr3:uid="{E7DE053F-72B8-49B1-AFB8-49AB9E0E32D0}" name="体脂肪率％" dataDxfId="8"/>
    <tableColumn id="5" xr3:uid="{52FCA218-858E-4534-AB8F-7A287940F534}" name="皮下脂肪率％" dataDxfId="7"/>
    <tableColumn id="6" xr3:uid="{D10E4DD9-FD41-46A3-B7FE-E0F95A2E781A}" name="骨格筋率％" dataDxfId="6"/>
    <tableColumn id="7" xr3:uid="{18AFB7A3-CFAF-4E6D-B315-84A06E48F3F8}" name="内臓脂肪レベル" dataDxfId="5"/>
    <tableColumn id="8" xr3:uid="{ED88223E-C76E-4593-91F3-1966151102E4}" name="基礎代謝kcal" dataDxfId="4"/>
    <tableColumn id="9" xr3:uid="{FE8DCD01-ECF9-4B2D-9277-E2E5A3204F7F}" name="体年齢" dataDxfId="3"/>
    <tableColumn id="10" xr3:uid="{A7A3F13F-B12F-429C-A96C-19EA0360EAF6}" name="BMI" dataDxfId="2"/>
    <tableColumn id="11" xr3:uid="{D8A4897B-393A-44D4-9C52-6BB1FA4E1897}" name="歩数" dataDxfId="1"/>
    <tableColumn id="13" xr3:uid="{ABE56A58-82B8-4C4E-81E2-60CDD7147D95}" name="開始から" dataDxfId="0">
      <calculatedColumnFormula>E3-$E$3</calculatedColumnFormula>
    </tableColumn>
  </tableColumns>
  <tableStyleInfo name="TableStyleDark1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5EC2-2864-4F50-A2CA-A647E0C5B2FA}">
  <dimension ref="A1:R1048576"/>
  <sheetViews>
    <sheetView showGridLines="0" tabSelected="1" zoomScaleNormal="100" workbookViewId="0"/>
  </sheetViews>
  <sheetFormatPr defaultColWidth="9" defaultRowHeight="18.75" zeroHeight="1"/>
  <cols>
    <col min="1" max="1" width="2.125" style="30" customWidth="1"/>
    <col min="2" max="17" width="9" style="30" customWidth="1"/>
    <col min="18" max="18" width="2.125" style="30" customWidth="1"/>
    <col min="19" max="16384" width="9" style="30"/>
  </cols>
  <sheetData>
    <row r="1" spans="1:18" ht="9.9499999999999993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</row>
    <row r="2" spans="1:18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3" spans="1:1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spans="1:1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1:1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1:18" ht="5.0999999999999996" customHeight="1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1:1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</row>
    <row r="8" spans="1:1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1:1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0" spans="1:1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1:1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 ht="5.0999999999999996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</row>
    <row r="13" spans="1:1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</row>
    <row r="16" spans="1:1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</row>
    <row r="17" spans="1:1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1:1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8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1:18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8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</row>
    <row r="24" spans="1:18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</row>
    <row r="26" spans="1:18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</row>
    <row r="27" spans="1:18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</row>
    <row r="28" spans="1:18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</row>
    <row r="29" spans="1:18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</row>
    <row r="30" spans="1:18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</row>
    <row r="31" spans="1:18" ht="9.9499999999999993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</row>
    <row r="32" spans="1:1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1"/>
  <pageMargins left="0.7" right="0.7" top="0.75" bottom="0.75" header="0.3" footer="0.3"/>
  <drawing r:id="rId1"/>
  <extLst>
    <ext xmlns:x15="http://schemas.microsoft.com/office/spreadsheetml/2010/11/main" uri="{3A4CF648-6AED-40f4-86FF-DC5316D8AED3}">
      <x14:slicerList xmlns:x14="http://schemas.microsoft.com/office/spreadsheetml/2009/9/main"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8DCC7-A4CB-40AC-BC8F-3182A8FACC9B}">
  <dimension ref="B1:N95"/>
  <sheetViews>
    <sheetView showGridLines="0" zoomScaleNormal="100" workbookViewId="0"/>
  </sheetViews>
  <sheetFormatPr defaultRowHeight="18"/>
  <cols>
    <col min="1" max="1" width="2.625" style="1" customWidth="1"/>
    <col min="2" max="2" width="4.875" style="1" customWidth="1"/>
    <col min="3" max="3" width="8.25" style="27" bestFit="1" customWidth="1"/>
    <col min="4" max="4" width="15.625" style="2" customWidth="1"/>
    <col min="5" max="5" width="15.625" style="3" customWidth="1"/>
    <col min="6" max="8" width="15.625" style="4" customWidth="1"/>
    <col min="9" max="9" width="15.625" style="7" customWidth="1"/>
    <col min="10" max="10" width="15.625" style="5" customWidth="1"/>
    <col min="11" max="11" width="15.625" style="6" customWidth="1"/>
    <col min="12" max="12" width="15.625" style="7" customWidth="1"/>
    <col min="13" max="13" width="15.625" style="8" customWidth="1"/>
    <col min="14" max="14" width="11.25" style="1" bestFit="1" customWidth="1"/>
    <col min="15" max="16384" width="9" style="1"/>
  </cols>
  <sheetData>
    <row r="1" spans="2:14" ht="30" customHeight="1"/>
    <row r="2" spans="2:14">
      <c r="B2" s="1" t="s">
        <v>10</v>
      </c>
      <c r="C2" s="27" t="s">
        <v>11</v>
      </c>
      <c r="D2" s="2" t="s">
        <v>0</v>
      </c>
      <c r="E2" s="3" t="s">
        <v>1</v>
      </c>
      <c r="F2" s="4" t="s">
        <v>2</v>
      </c>
      <c r="G2" s="4" t="s">
        <v>3</v>
      </c>
      <c r="H2" s="4" t="s">
        <v>4</v>
      </c>
      <c r="I2" s="7" t="s">
        <v>5</v>
      </c>
      <c r="J2" s="5" t="s">
        <v>6</v>
      </c>
      <c r="K2" s="6" t="s">
        <v>7</v>
      </c>
      <c r="L2" s="7" t="s">
        <v>8</v>
      </c>
      <c r="M2" s="8" t="s">
        <v>9</v>
      </c>
      <c r="N2" s="1" t="s">
        <v>40</v>
      </c>
    </row>
    <row r="3" spans="2:14">
      <c r="B3" s="1">
        <v>1</v>
      </c>
      <c r="C3" s="27">
        <v>1</v>
      </c>
      <c r="D3" s="28">
        <v>45444</v>
      </c>
      <c r="N3" s="3">
        <f t="shared" ref="N3:N34" si="0">E3-$E$3</f>
        <v>0</v>
      </c>
    </row>
    <row r="4" spans="2:14">
      <c r="B4" s="1">
        <v>2</v>
      </c>
      <c r="C4" s="27">
        <v>1</v>
      </c>
      <c r="D4" s="2">
        <f>D3+1</f>
        <v>45445</v>
      </c>
      <c r="N4" s="3">
        <f t="shared" si="0"/>
        <v>0</v>
      </c>
    </row>
    <row r="5" spans="2:14">
      <c r="B5" s="1">
        <v>3</v>
      </c>
      <c r="C5" s="27">
        <v>1</v>
      </c>
      <c r="D5" s="2">
        <f t="shared" ref="D5:D68" si="1">D4+1</f>
        <v>45446</v>
      </c>
      <c r="N5" s="3">
        <f t="shared" si="0"/>
        <v>0</v>
      </c>
    </row>
    <row r="6" spans="2:14">
      <c r="B6" s="1">
        <v>4</v>
      </c>
      <c r="C6" s="27">
        <v>1</v>
      </c>
      <c r="D6" s="2">
        <f t="shared" si="1"/>
        <v>45447</v>
      </c>
      <c r="N6" s="3">
        <f t="shared" si="0"/>
        <v>0</v>
      </c>
    </row>
    <row r="7" spans="2:14">
      <c r="B7" s="1">
        <v>5</v>
      </c>
      <c r="C7" s="27">
        <v>1</v>
      </c>
      <c r="D7" s="2">
        <f t="shared" si="1"/>
        <v>45448</v>
      </c>
      <c r="N7" s="3">
        <f t="shared" si="0"/>
        <v>0</v>
      </c>
    </row>
    <row r="8" spans="2:14">
      <c r="B8" s="1">
        <v>6</v>
      </c>
      <c r="C8" s="27">
        <v>1</v>
      </c>
      <c r="D8" s="2">
        <f t="shared" si="1"/>
        <v>45449</v>
      </c>
      <c r="N8" s="3">
        <f t="shared" si="0"/>
        <v>0</v>
      </c>
    </row>
    <row r="9" spans="2:14">
      <c r="B9" s="1">
        <v>7</v>
      </c>
      <c r="C9" s="27">
        <v>1</v>
      </c>
      <c r="D9" s="2">
        <f t="shared" si="1"/>
        <v>45450</v>
      </c>
      <c r="N9" s="3">
        <f t="shared" si="0"/>
        <v>0</v>
      </c>
    </row>
    <row r="10" spans="2:14">
      <c r="B10" s="1">
        <v>8</v>
      </c>
      <c r="C10" s="27">
        <f>C3+1</f>
        <v>2</v>
      </c>
      <c r="D10" s="2">
        <f t="shared" si="1"/>
        <v>45451</v>
      </c>
      <c r="N10" s="3">
        <f t="shared" si="0"/>
        <v>0</v>
      </c>
    </row>
    <row r="11" spans="2:14">
      <c r="B11" s="1">
        <v>9</v>
      </c>
      <c r="C11" s="27">
        <f t="shared" ref="C11:C74" si="2">C4+1</f>
        <v>2</v>
      </c>
      <c r="D11" s="2">
        <f t="shared" si="1"/>
        <v>45452</v>
      </c>
      <c r="N11" s="3">
        <f t="shared" si="0"/>
        <v>0</v>
      </c>
    </row>
    <row r="12" spans="2:14">
      <c r="B12" s="1">
        <v>10</v>
      </c>
      <c r="C12" s="27">
        <f t="shared" si="2"/>
        <v>2</v>
      </c>
      <c r="D12" s="2">
        <f t="shared" si="1"/>
        <v>45453</v>
      </c>
      <c r="N12" s="3">
        <f t="shared" si="0"/>
        <v>0</v>
      </c>
    </row>
    <row r="13" spans="2:14">
      <c r="B13" s="1">
        <v>11</v>
      </c>
      <c r="C13" s="27">
        <f t="shared" si="2"/>
        <v>2</v>
      </c>
      <c r="D13" s="2">
        <f t="shared" si="1"/>
        <v>45454</v>
      </c>
      <c r="N13" s="3">
        <f t="shared" si="0"/>
        <v>0</v>
      </c>
    </row>
    <row r="14" spans="2:14">
      <c r="B14" s="1">
        <v>12</v>
      </c>
      <c r="C14" s="27">
        <f t="shared" si="2"/>
        <v>2</v>
      </c>
      <c r="D14" s="2">
        <f t="shared" si="1"/>
        <v>45455</v>
      </c>
      <c r="N14" s="3">
        <f t="shared" si="0"/>
        <v>0</v>
      </c>
    </row>
    <row r="15" spans="2:14">
      <c r="B15" s="1">
        <v>13</v>
      </c>
      <c r="C15" s="27">
        <f t="shared" si="2"/>
        <v>2</v>
      </c>
      <c r="D15" s="2">
        <f t="shared" si="1"/>
        <v>45456</v>
      </c>
      <c r="N15" s="3">
        <f t="shared" si="0"/>
        <v>0</v>
      </c>
    </row>
    <row r="16" spans="2:14">
      <c r="B16" s="1">
        <v>14</v>
      </c>
      <c r="C16" s="27">
        <f t="shared" si="2"/>
        <v>2</v>
      </c>
      <c r="D16" s="2">
        <f t="shared" si="1"/>
        <v>45457</v>
      </c>
      <c r="N16" s="3">
        <f t="shared" si="0"/>
        <v>0</v>
      </c>
    </row>
    <row r="17" spans="2:14">
      <c r="B17" s="1">
        <v>15</v>
      </c>
      <c r="C17" s="27">
        <f t="shared" si="2"/>
        <v>3</v>
      </c>
      <c r="D17" s="2">
        <f t="shared" si="1"/>
        <v>45458</v>
      </c>
      <c r="N17" s="3">
        <f t="shared" si="0"/>
        <v>0</v>
      </c>
    </row>
    <row r="18" spans="2:14">
      <c r="B18" s="1">
        <v>16</v>
      </c>
      <c r="C18" s="27">
        <f t="shared" si="2"/>
        <v>3</v>
      </c>
      <c r="D18" s="2">
        <f t="shared" si="1"/>
        <v>45459</v>
      </c>
      <c r="N18" s="3">
        <f t="shared" si="0"/>
        <v>0</v>
      </c>
    </row>
    <row r="19" spans="2:14">
      <c r="B19" s="1">
        <v>17</v>
      </c>
      <c r="C19" s="27">
        <f t="shared" si="2"/>
        <v>3</v>
      </c>
      <c r="D19" s="2">
        <f t="shared" si="1"/>
        <v>45460</v>
      </c>
      <c r="N19" s="3">
        <f t="shared" si="0"/>
        <v>0</v>
      </c>
    </row>
    <row r="20" spans="2:14">
      <c r="B20" s="1">
        <v>18</v>
      </c>
      <c r="C20" s="27">
        <f t="shared" si="2"/>
        <v>3</v>
      </c>
      <c r="D20" s="2">
        <f t="shared" si="1"/>
        <v>45461</v>
      </c>
      <c r="N20" s="3">
        <f t="shared" si="0"/>
        <v>0</v>
      </c>
    </row>
    <row r="21" spans="2:14">
      <c r="B21" s="1">
        <v>19</v>
      </c>
      <c r="C21" s="27">
        <f t="shared" si="2"/>
        <v>3</v>
      </c>
      <c r="D21" s="2">
        <f t="shared" si="1"/>
        <v>45462</v>
      </c>
      <c r="N21" s="3">
        <f t="shared" si="0"/>
        <v>0</v>
      </c>
    </row>
    <row r="22" spans="2:14">
      <c r="B22" s="1">
        <v>20</v>
      </c>
      <c r="C22" s="27">
        <f t="shared" si="2"/>
        <v>3</v>
      </c>
      <c r="D22" s="2">
        <f t="shared" si="1"/>
        <v>45463</v>
      </c>
      <c r="N22" s="3">
        <f t="shared" si="0"/>
        <v>0</v>
      </c>
    </row>
    <row r="23" spans="2:14">
      <c r="B23" s="1">
        <v>21</v>
      </c>
      <c r="C23" s="27">
        <f t="shared" si="2"/>
        <v>3</v>
      </c>
      <c r="D23" s="2">
        <f t="shared" si="1"/>
        <v>45464</v>
      </c>
      <c r="N23" s="3">
        <f t="shared" si="0"/>
        <v>0</v>
      </c>
    </row>
    <row r="24" spans="2:14">
      <c r="B24" s="1">
        <v>22</v>
      </c>
      <c r="C24" s="27">
        <f t="shared" si="2"/>
        <v>4</v>
      </c>
      <c r="D24" s="2">
        <f t="shared" si="1"/>
        <v>45465</v>
      </c>
      <c r="N24" s="3">
        <f t="shared" si="0"/>
        <v>0</v>
      </c>
    </row>
    <row r="25" spans="2:14">
      <c r="B25" s="1">
        <v>23</v>
      </c>
      <c r="C25" s="27">
        <f t="shared" si="2"/>
        <v>4</v>
      </c>
      <c r="D25" s="2">
        <f t="shared" si="1"/>
        <v>45466</v>
      </c>
      <c r="N25" s="3">
        <f t="shared" si="0"/>
        <v>0</v>
      </c>
    </row>
    <row r="26" spans="2:14">
      <c r="B26" s="1">
        <v>24</v>
      </c>
      <c r="C26" s="27">
        <f t="shared" si="2"/>
        <v>4</v>
      </c>
      <c r="D26" s="2">
        <f t="shared" si="1"/>
        <v>45467</v>
      </c>
      <c r="N26" s="3">
        <f t="shared" si="0"/>
        <v>0</v>
      </c>
    </row>
    <row r="27" spans="2:14">
      <c r="B27" s="1">
        <v>25</v>
      </c>
      <c r="C27" s="27">
        <f t="shared" si="2"/>
        <v>4</v>
      </c>
      <c r="D27" s="2">
        <f t="shared" si="1"/>
        <v>45468</v>
      </c>
      <c r="N27" s="3">
        <f t="shared" si="0"/>
        <v>0</v>
      </c>
    </row>
    <row r="28" spans="2:14">
      <c r="B28" s="1">
        <v>26</v>
      </c>
      <c r="C28" s="27">
        <f t="shared" si="2"/>
        <v>4</v>
      </c>
      <c r="D28" s="2">
        <f t="shared" si="1"/>
        <v>45469</v>
      </c>
      <c r="N28" s="3">
        <f t="shared" si="0"/>
        <v>0</v>
      </c>
    </row>
    <row r="29" spans="2:14">
      <c r="B29" s="1">
        <v>27</v>
      </c>
      <c r="C29" s="27">
        <f t="shared" si="2"/>
        <v>4</v>
      </c>
      <c r="D29" s="2">
        <f t="shared" si="1"/>
        <v>45470</v>
      </c>
      <c r="N29" s="3">
        <f t="shared" si="0"/>
        <v>0</v>
      </c>
    </row>
    <row r="30" spans="2:14">
      <c r="B30" s="1">
        <v>28</v>
      </c>
      <c r="C30" s="27">
        <f t="shared" si="2"/>
        <v>4</v>
      </c>
      <c r="D30" s="2">
        <f t="shared" si="1"/>
        <v>45471</v>
      </c>
      <c r="N30" s="3">
        <f t="shared" si="0"/>
        <v>0</v>
      </c>
    </row>
    <row r="31" spans="2:14">
      <c r="B31" s="1">
        <v>29</v>
      </c>
      <c r="C31" s="27">
        <f t="shared" si="2"/>
        <v>5</v>
      </c>
      <c r="D31" s="2">
        <f t="shared" si="1"/>
        <v>45472</v>
      </c>
      <c r="N31" s="3">
        <f t="shared" si="0"/>
        <v>0</v>
      </c>
    </row>
    <row r="32" spans="2:14">
      <c r="B32" s="1">
        <v>30</v>
      </c>
      <c r="C32" s="27">
        <f t="shared" si="2"/>
        <v>5</v>
      </c>
      <c r="D32" s="2">
        <f t="shared" si="1"/>
        <v>45473</v>
      </c>
      <c r="N32" s="3">
        <f t="shared" si="0"/>
        <v>0</v>
      </c>
    </row>
    <row r="33" spans="2:14">
      <c r="B33" s="1">
        <v>31</v>
      </c>
      <c r="C33" s="27">
        <f t="shared" si="2"/>
        <v>5</v>
      </c>
      <c r="D33" s="2">
        <f t="shared" si="1"/>
        <v>45474</v>
      </c>
      <c r="N33" s="3">
        <f t="shared" si="0"/>
        <v>0</v>
      </c>
    </row>
    <row r="34" spans="2:14">
      <c r="B34" s="1">
        <v>32</v>
      </c>
      <c r="C34" s="27">
        <f t="shared" si="2"/>
        <v>5</v>
      </c>
      <c r="D34" s="2">
        <f t="shared" si="1"/>
        <v>45475</v>
      </c>
      <c r="N34" s="3">
        <f t="shared" si="0"/>
        <v>0</v>
      </c>
    </row>
    <row r="35" spans="2:14">
      <c r="B35" s="1">
        <v>33</v>
      </c>
      <c r="C35" s="27">
        <f t="shared" si="2"/>
        <v>5</v>
      </c>
      <c r="D35" s="2">
        <f t="shared" si="1"/>
        <v>45476</v>
      </c>
      <c r="N35" s="3">
        <f t="shared" ref="N35:N66" si="3">E35-$E$3</f>
        <v>0</v>
      </c>
    </row>
    <row r="36" spans="2:14">
      <c r="B36" s="1">
        <v>34</v>
      </c>
      <c r="C36" s="27">
        <f t="shared" si="2"/>
        <v>5</v>
      </c>
      <c r="D36" s="2">
        <f t="shared" si="1"/>
        <v>45477</v>
      </c>
      <c r="N36" s="3">
        <f t="shared" si="3"/>
        <v>0</v>
      </c>
    </row>
    <row r="37" spans="2:14">
      <c r="B37" s="1">
        <v>35</v>
      </c>
      <c r="C37" s="27">
        <f t="shared" si="2"/>
        <v>5</v>
      </c>
      <c r="D37" s="2">
        <f t="shared" si="1"/>
        <v>45478</v>
      </c>
      <c r="N37" s="3">
        <f t="shared" si="3"/>
        <v>0</v>
      </c>
    </row>
    <row r="38" spans="2:14">
      <c r="B38" s="1">
        <v>36</v>
      </c>
      <c r="C38" s="27">
        <f t="shared" si="2"/>
        <v>6</v>
      </c>
      <c r="D38" s="2">
        <f t="shared" si="1"/>
        <v>45479</v>
      </c>
      <c r="N38" s="3">
        <f t="shared" si="3"/>
        <v>0</v>
      </c>
    </row>
    <row r="39" spans="2:14">
      <c r="B39" s="1">
        <v>37</v>
      </c>
      <c r="C39" s="27">
        <f t="shared" si="2"/>
        <v>6</v>
      </c>
      <c r="D39" s="2">
        <f t="shared" si="1"/>
        <v>45480</v>
      </c>
      <c r="N39" s="3">
        <f t="shared" si="3"/>
        <v>0</v>
      </c>
    </row>
    <row r="40" spans="2:14">
      <c r="B40" s="1">
        <v>38</v>
      </c>
      <c r="C40" s="27">
        <f t="shared" si="2"/>
        <v>6</v>
      </c>
      <c r="D40" s="2">
        <f t="shared" si="1"/>
        <v>45481</v>
      </c>
      <c r="N40" s="3">
        <f t="shared" si="3"/>
        <v>0</v>
      </c>
    </row>
    <row r="41" spans="2:14">
      <c r="B41" s="1">
        <v>39</v>
      </c>
      <c r="C41" s="27">
        <f t="shared" si="2"/>
        <v>6</v>
      </c>
      <c r="D41" s="2">
        <f t="shared" si="1"/>
        <v>45482</v>
      </c>
      <c r="N41" s="3">
        <f t="shared" si="3"/>
        <v>0</v>
      </c>
    </row>
    <row r="42" spans="2:14">
      <c r="B42" s="1">
        <v>40</v>
      </c>
      <c r="C42" s="27">
        <f t="shared" si="2"/>
        <v>6</v>
      </c>
      <c r="D42" s="2">
        <f t="shared" si="1"/>
        <v>45483</v>
      </c>
      <c r="N42" s="3">
        <f t="shared" si="3"/>
        <v>0</v>
      </c>
    </row>
    <row r="43" spans="2:14">
      <c r="B43" s="1">
        <v>41</v>
      </c>
      <c r="C43" s="27">
        <f t="shared" si="2"/>
        <v>6</v>
      </c>
      <c r="D43" s="2">
        <f t="shared" si="1"/>
        <v>45484</v>
      </c>
      <c r="N43" s="3">
        <f t="shared" si="3"/>
        <v>0</v>
      </c>
    </row>
    <row r="44" spans="2:14">
      <c r="B44" s="1">
        <v>42</v>
      </c>
      <c r="C44" s="27">
        <f t="shared" si="2"/>
        <v>6</v>
      </c>
      <c r="D44" s="2">
        <f t="shared" si="1"/>
        <v>45485</v>
      </c>
      <c r="N44" s="3">
        <f t="shared" si="3"/>
        <v>0</v>
      </c>
    </row>
    <row r="45" spans="2:14">
      <c r="B45" s="1">
        <v>43</v>
      </c>
      <c r="C45" s="27">
        <f t="shared" si="2"/>
        <v>7</v>
      </c>
      <c r="D45" s="2">
        <f t="shared" si="1"/>
        <v>45486</v>
      </c>
      <c r="N45" s="3">
        <f t="shared" si="3"/>
        <v>0</v>
      </c>
    </row>
    <row r="46" spans="2:14">
      <c r="B46" s="1">
        <v>44</v>
      </c>
      <c r="C46" s="27">
        <f t="shared" si="2"/>
        <v>7</v>
      </c>
      <c r="D46" s="2">
        <f t="shared" si="1"/>
        <v>45487</v>
      </c>
      <c r="N46" s="3">
        <f t="shared" si="3"/>
        <v>0</v>
      </c>
    </row>
    <row r="47" spans="2:14">
      <c r="B47" s="1">
        <v>45</v>
      </c>
      <c r="C47" s="27">
        <f t="shared" si="2"/>
        <v>7</v>
      </c>
      <c r="D47" s="2">
        <f t="shared" si="1"/>
        <v>45488</v>
      </c>
      <c r="N47" s="3">
        <f t="shared" si="3"/>
        <v>0</v>
      </c>
    </row>
    <row r="48" spans="2:14">
      <c r="B48" s="1">
        <v>46</v>
      </c>
      <c r="C48" s="27">
        <f t="shared" si="2"/>
        <v>7</v>
      </c>
      <c r="D48" s="2">
        <f t="shared" si="1"/>
        <v>45489</v>
      </c>
      <c r="N48" s="3">
        <f t="shared" si="3"/>
        <v>0</v>
      </c>
    </row>
    <row r="49" spans="2:14">
      <c r="B49" s="1">
        <v>47</v>
      </c>
      <c r="C49" s="27">
        <f t="shared" si="2"/>
        <v>7</v>
      </c>
      <c r="D49" s="2">
        <f t="shared" si="1"/>
        <v>45490</v>
      </c>
      <c r="N49" s="3">
        <f t="shared" si="3"/>
        <v>0</v>
      </c>
    </row>
    <row r="50" spans="2:14">
      <c r="B50" s="1">
        <v>48</v>
      </c>
      <c r="C50" s="27">
        <f t="shared" si="2"/>
        <v>7</v>
      </c>
      <c r="D50" s="2">
        <f t="shared" si="1"/>
        <v>45491</v>
      </c>
      <c r="N50" s="3">
        <f t="shared" si="3"/>
        <v>0</v>
      </c>
    </row>
    <row r="51" spans="2:14">
      <c r="B51" s="1">
        <v>49</v>
      </c>
      <c r="C51" s="27">
        <f t="shared" si="2"/>
        <v>7</v>
      </c>
      <c r="D51" s="2">
        <f t="shared" si="1"/>
        <v>45492</v>
      </c>
      <c r="N51" s="3">
        <f t="shared" si="3"/>
        <v>0</v>
      </c>
    </row>
    <row r="52" spans="2:14">
      <c r="B52" s="1">
        <v>50</v>
      </c>
      <c r="C52" s="27">
        <f t="shared" si="2"/>
        <v>8</v>
      </c>
      <c r="D52" s="2">
        <f t="shared" si="1"/>
        <v>45493</v>
      </c>
      <c r="N52" s="3">
        <f t="shared" si="3"/>
        <v>0</v>
      </c>
    </row>
    <row r="53" spans="2:14">
      <c r="B53" s="1">
        <v>51</v>
      </c>
      <c r="C53" s="27">
        <f t="shared" si="2"/>
        <v>8</v>
      </c>
      <c r="D53" s="2">
        <f t="shared" si="1"/>
        <v>45494</v>
      </c>
      <c r="N53" s="3">
        <f t="shared" si="3"/>
        <v>0</v>
      </c>
    </row>
    <row r="54" spans="2:14">
      <c r="B54" s="1">
        <v>52</v>
      </c>
      <c r="C54" s="27">
        <f t="shared" si="2"/>
        <v>8</v>
      </c>
      <c r="D54" s="2">
        <f t="shared" si="1"/>
        <v>45495</v>
      </c>
      <c r="N54" s="3">
        <f t="shared" si="3"/>
        <v>0</v>
      </c>
    </row>
    <row r="55" spans="2:14">
      <c r="B55" s="1">
        <v>53</v>
      </c>
      <c r="C55" s="27">
        <f t="shared" si="2"/>
        <v>8</v>
      </c>
      <c r="D55" s="2">
        <f t="shared" si="1"/>
        <v>45496</v>
      </c>
      <c r="N55" s="3">
        <f t="shared" si="3"/>
        <v>0</v>
      </c>
    </row>
    <row r="56" spans="2:14">
      <c r="B56" s="1">
        <v>54</v>
      </c>
      <c r="C56" s="27">
        <f t="shared" si="2"/>
        <v>8</v>
      </c>
      <c r="D56" s="2">
        <f t="shared" si="1"/>
        <v>45497</v>
      </c>
      <c r="N56" s="3">
        <f t="shared" si="3"/>
        <v>0</v>
      </c>
    </row>
    <row r="57" spans="2:14">
      <c r="B57" s="1">
        <v>55</v>
      </c>
      <c r="C57" s="27">
        <f t="shared" si="2"/>
        <v>8</v>
      </c>
      <c r="D57" s="2">
        <f t="shared" si="1"/>
        <v>45498</v>
      </c>
      <c r="N57" s="3">
        <f t="shared" si="3"/>
        <v>0</v>
      </c>
    </row>
    <row r="58" spans="2:14">
      <c r="B58" s="1">
        <v>56</v>
      </c>
      <c r="C58" s="27">
        <f t="shared" si="2"/>
        <v>8</v>
      </c>
      <c r="D58" s="2">
        <f t="shared" si="1"/>
        <v>45499</v>
      </c>
      <c r="N58" s="3">
        <f t="shared" si="3"/>
        <v>0</v>
      </c>
    </row>
    <row r="59" spans="2:14">
      <c r="B59" s="1">
        <v>57</v>
      </c>
      <c r="C59" s="27">
        <f t="shared" si="2"/>
        <v>9</v>
      </c>
      <c r="D59" s="2">
        <f t="shared" si="1"/>
        <v>45500</v>
      </c>
      <c r="N59" s="3">
        <f t="shared" si="3"/>
        <v>0</v>
      </c>
    </row>
    <row r="60" spans="2:14">
      <c r="B60" s="1">
        <v>58</v>
      </c>
      <c r="C60" s="27">
        <f t="shared" si="2"/>
        <v>9</v>
      </c>
      <c r="D60" s="2">
        <f t="shared" si="1"/>
        <v>45501</v>
      </c>
      <c r="N60" s="3">
        <f t="shared" si="3"/>
        <v>0</v>
      </c>
    </row>
    <row r="61" spans="2:14">
      <c r="B61" s="1">
        <v>59</v>
      </c>
      <c r="C61" s="27">
        <f t="shared" si="2"/>
        <v>9</v>
      </c>
      <c r="D61" s="2">
        <f t="shared" si="1"/>
        <v>45502</v>
      </c>
      <c r="N61" s="3">
        <f t="shared" si="3"/>
        <v>0</v>
      </c>
    </row>
    <row r="62" spans="2:14">
      <c r="B62" s="1">
        <v>60</v>
      </c>
      <c r="C62" s="27">
        <f t="shared" si="2"/>
        <v>9</v>
      </c>
      <c r="D62" s="2">
        <f t="shared" si="1"/>
        <v>45503</v>
      </c>
      <c r="N62" s="3">
        <f t="shared" si="3"/>
        <v>0</v>
      </c>
    </row>
    <row r="63" spans="2:14">
      <c r="B63" s="1">
        <v>61</v>
      </c>
      <c r="C63" s="27">
        <f t="shared" si="2"/>
        <v>9</v>
      </c>
      <c r="D63" s="2">
        <f t="shared" si="1"/>
        <v>45504</v>
      </c>
      <c r="N63" s="3">
        <f t="shared" si="3"/>
        <v>0</v>
      </c>
    </row>
    <row r="64" spans="2:14">
      <c r="B64" s="1">
        <v>62</v>
      </c>
      <c r="C64" s="27">
        <f t="shared" si="2"/>
        <v>9</v>
      </c>
      <c r="D64" s="2">
        <f t="shared" si="1"/>
        <v>45505</v>
      </c>
      <c r="N64" s="3">
        <f t="shared" si="3"/>
        <v>0</v>
      </c>
    </row>
    <row r="65" spans="2:14">
      <c r="B65" s="1">
        <v>63</v>
      </c>
      <c r="C65" s="27">
        <f t="shared" si="2"/>
        <v>9</v>
      </c>
      <c r="D65" s="2">
        <f t="shared" si="1"/>
        <v>45506</v>
      </c>
      <c r="N65" s="3">
        <f t="shared" si="3"/>
        <v>0</v>
      </c>
    </row>
    <row r="66" spans="2:14">
      <c r="B66" s="1">
        <v>64</v>
      </c>
      <c r="C66" s="27">
        <f t="shared" si="2"/>
        <v>10</v>
      </c>
      <c r="D66" s="2">
        <f t="shared" si="1"/>
        <v>45507</v>
      </c>
      <c r="N66" s="3">
        <f t="shared" si="3"/>
        <v>0</v>
      </c>
    </row>
    <row r="67" spans="2:14">
      <c r="B67" s="1">
        <v>65</v>
      </c>
      <c r="C67" s="27">
        <f t="shared" si="2"/>
        <v>10</v>
      </c>
      <c r="D67" s="2">
        <f t="shared" si="1"/>
        <v>45508</v>
      </c>
      <c r="N67" s="3">
        <f t="shared" ref="N67:N95" si="4">E67-$E$3</f>
        <v>0</v>
      </c>
    </row>
    <row r="68" spans="2:14">
      <c r="B68" s="1">
        <v>66</v>
      </c>
      <c r="C68" s="27">
        <f t="shared" si="2"/>
        <v>10</v>
      </c>
      <c r="D68" s="2">
        <f t="shared" si="1"/>
        <v>45509</v>
      </c>
      <c r="N68" s="3">
        <f t="shared" si="4"/>
        <v>0</v>
      </c>
    </row>
    <row r="69" spans="2:14">
      <c r="B69" s="1">
        <v>67</v>
      </c>
      <c r="C69" s="27">
        <f t="shared" si="2"/>
        <v>10</v>
      </c>
      <c r="D69" s="2">
        <f t="shared" ref="D69:D95" si="5">D68+1</f>
        <v>45510</v>
      </c>
      <c r="N69" s="3">
        <f t="shared" si="4"/>
        <v>0</v>
      </c>
    </row>
    <row r="70" spans="2:14">
      <c r="B70" s="1">
        <v>68</v>
      </c>
      <c r="C70" s="27">
        <f t="shared" si="2"/>
        <v>10</v>
      </c>
      <c r="D70" s="2">
        <f t="shared" si="5"/>
        <v>45511</v>
      </c>
      <c r="N70" s="3">
        <f t="shared" si="4"/>
        <v>0</v>
      </c>
    </row>
    <row r="71" spans="2:14">
      <c r="B71" s="1">
        <v>69</v>
      </c>
      <c r="C71" s="27">
        <f t="shared" si="2"/>
        <v>10</v>
      </c>
      <c r="D71" s="2">
        <f t="shared" si="5"/>
        <v>45512</v>
      </c>
      <c r="N71" s="3">
        <f t="shared" si="4"/>
        <v>0</v>
      </c>
    </row>
    <row r="72" spans="2:14">
      <c r="B72" s="1">
        <v>70</v>
      </c>
      <c r="C72" s="27">
        <f t="shared" si="2"/>
        <v>10</v>
      </c>
      <c r="D72" s="2">
        <f t="shared" si="5"/>
        <v>45513</v>
      </c>
      <c r="N72" s="3">
        <f t="shared" si="4"/>
        <v>0</v>
      </c>
    </row>
    <row r="73" spans="2:14">
      <c r="B73" s="1">
        <v>71</v>
      </c>
      <c r="C73" s="27">
        <f t="shared" si="2"/>
        <v>11</v>
      </c>
      <c r="D73" s="2">
        <f t="shared" si="5"/>
        <v>45514</v>
      </c>
      <c r="N73" s="3">
        <f t="shared" si="4"/>
        <v>0</v>
      </c>
    </row>
    <row r="74" spans="2:14">
      <c r="B74" s="1">
        <v>72</v>
      </c>
      <c r="C74" s="27">
        <f t="shared" si="2"/>
        <v>11</v>
      </c>
      <c r="D74" s="2">
        <f t="shared" si="5"/>
        <v>45515</v>
      </c>
      <c r="N74" s="3">
        <f t="shared" si="4"/>
        <v>0</v>
      </c>
    </row>
    <row r="75" spans="2:14">
      <c r="B75" s="1">
        <v>73</v>
      </c>
      <c r="C75" s="27">
        <f t="shared" ref="C75:C95" si="6">C68+1</f>
        <v>11</v>
      </c>
      <c r="D75" s="2">
        <f t="shared" si="5"/>
        <v>45516</v>
      </c>
      <c r="N75" s="3">
        <f t="shared" si="4"/>
        <v>0</v>
      </c>
    </row>
    <row r="76" spans="2:14">
      <c r="B76" s="1">
        <v>74</v>
      </c>
      <c r="C76" s="27">
        <f t="shared" si="6"/>
        <v>11</v>
      </c>
      <c r="D76" s="2">
        <f t="shared" si="5"/>
        <v>45517</v>
      </c>
      <c r="N76" s="3">
        <f t="shared" si="4"/>
        <v>0</v>
      </c>
    </row>
    <row r="77" spans="2:14">
      <c r="B77" s="1">
        <v>75</v>
      </c>
      <c r="C77" s="27">
        <f t="shared" si="6"/>
        <v>11</v>
      </c>
      <c r="D77" s="2">
        <f t="shared" si="5"/>
        <v>45518</v>
      </c>
      <c r="N77" s="3">
        <f t="shared" si="4"/>
        <v>0</v>
      </c>
    </row>
    <row r="78" spans="2:14">
      <c r="B78" s="1">
        <v>76</v>
      </c>
      <c r="C78" s="27">
        <f t="shared" si="6"/>
        <v>11</v>
      </c>
      <c r="D78" s="2">
        <f t="shared" si="5"/>
        <v>45519</v>
      </c>
      <c r="N78" s="3">
        <f t="shared" si="4"/>
        <v>0</v>
      </c>
    </row>
    <row r="79" spans="2:14">
      <c r="B79" s="1">
        <v>77</v>
      </c>
      <c r="C79" s="27">
        <f t="shared" si="6"/>
        <v>11</v>
      </c>
      <c r="D79" s="2">
        <f t="shared" si="5"/>
        <v>45520</v>
      </c>
      <c r="N79" s="3">
        <f t="shared" si="4"/>
        <v>0</v>
      </c>
    </row>
    <row r="80" spans="2:14">
      <c r="B80" s="1">
        <v>78</v>
      </c>
      <c r="C80" s="27">
        <f t="shared" si="6"/>
        <v>12</v>
      </c>
      <c r="D80" s="2">
        <f t="shared" si="5"/>
        <v>45521</v>
      </c>
      <c r="N80" s="3">
        <f t="shared" si="4"/>
        <v>0</v>
      </c>
    </row>
    <row r="81" spans="2:14">
      <c r="B81" s="1">
        <v>79</v>
      </c>
      <c r="C81" s="27">
        <f t="shared" si="6"/>
        <v>12</v>
      </c>
      <c r="D81" s="2">
        <f t="shared" si="5"/>
        <v>45522</v>
      </c>
      <c r="N81" s="3">
        <f t="shared" si="4"/>
        <v>0</v>
      </c>
    </row>
    <row r="82" spans="2:14">
      <c r="B82" s="1">
        <v>80</v>
      </c>
      <c r="C82" s="27">
        <f t="shared" si="6"/>
        <v>12</v>
      </c>
      <c r="D82" s="2">
        <f t="shared" si="5"/>
        <v>45523</v>
      </c>
      <c r="N82" s="3">
        <f t="shared" si="4"/>
        <v>0</v>
      </c>
    </row>
    <row r="83" spans="2:14">
      <c r="B83" s="1">
        <v>81</v>
      </c>
      <c r="C83" s="27">
        <f t="shared" si="6"/>
        <v>12</v>
      </c>
      <c r="D83" s="2">
        <f t="shared" si="5"/>
        <v>45524</v>
      </c>
      <c r="N83" s="3">
        <f t="shared" si="4"/>
        <v>0</v>
      </c>
    </row>
    <row r="84" spans="2:14">
      <c r="B84" s="1">
        <v>82</v>
      </c>
      <c r="C84" s="27">
        <f t="shared" si="6"/>
        <v>12</v>
      </c>
      <c r="D84" s="2">
        <f t="shared" si="5"/>
        <v>45525</v>
      </c>
      <c r="N84" s="3">
        <f t="shared" si="4"/>
        <v>0</v>
      </c>
    </row>
    <row r="85" spans="2:14">
      <c r="B85" s="1">
        <v>83</v>
      </c>
      <c r="C85" s="27">
        <f t="shared" si="6"/>
        <v>12</v>
      </c>
      <c r="D85" s="2">
        <f t="shared" si="5"/>
        <v>45526</v>
      </c>
      <c r="N85" s="3">
        <f t="shared" si="4"/>
        <v>0</v>
      </c>
    </row>
    <row r="86" spans="2:14">
      <c r="B86" s="1">
        <v>84</v>
      </c>
      <c r="C86" s="27">
        <f t="shared" si="6"/>
        <v>12</v>
      </c>
      <c r="D86" s="2">
        <f t="shared" si="5"/>
        <v>45527</v>
      </c>
      <c r="N86" s="3">
        <f t="shared" si="4"/>
        <v>0</v>
      </c>
    </row>
    <row r="87" spans="2:14">
      <c r="B87" s="1">
        <v>85</v>
      </c>
      <c r="C87" s="27">
        <f t="shared" si="6"/>
        <v>13</v>
      </c>
      <c r="D87" s="2">
        <f t="shared" si="5"/>
        <v>45528</v>
      </c>
      <c r="N87" s="3">
        <f t="shared" si="4"/>
        <v>0</v>
      </c>
    </row>
    <row r="88" spans="2:14">
      <c r="B88" s="1">
        <v>86</v>
      </c>
      <c r="C88" s="27">
        <f t="shared" si="6"/>
        <v>13</v>
      </c>
      <c r="D88" s="2">
        <f t="shared" si="5"/>
        <v>45529</v>
      </c>
      <c r="N88" s="3">
        <f t="shared" si="4"/>
        <v>0</v>
      </c>
    </row>
    <row r="89" spans="2:14">
      <c r="B89" s="1">
        <v>87</v>
      </c>
      <c r="C89" s="27">
        <f t="shared" si="6"/>
        <v>13</v>
      </c>
      <c r="D89" s="2">
        <f t="shared" si="5"/>
        <v>45530</v>
      </c>
      <c r="N89" s="3">
        <f t="shared" si="4"/>
        <v>0</v>
      </c>
    </row>
    <row r="90" spans="2:14">
      <c r="B90" s="1">
        <v>88</v>
      </c>
      <c r="C90" s="27">
        <f t="shared" si="6"/>
        <v>13</v>
      </c>
      <c r="D90" s="2">
        <f t="shared" si="5"/>
        <v>45531</v>
      </c>
      <c r="N90" s="3">
        <f t="shared" si="4"/>
        <v>0</v>
      </c>
    </row>
    <row r="91" spans="2:14">
      <c r="B91" s="1">
        <v>89</v>
      </c>
      <c r="C91" s="27">
        <f t="shared" si="6"/>
        <v>13</v>
      </c>
      <c r="D91" s="2">
        <f t="shared" si="5"/>
        <v>45532</v>
      </c>
      <c r="N91" s="3">
        <f t="shared" si="4"/>
        <v>0</v>
      </c>
    </row>
    <row r="92" spans="2:14">
      <c r="B92" s="1">
        <v>90</v>
      </c>
      <c r="C92" s="27">
        <f t="shared" si="6"/>
        <v>13</v>
      </c>
      <c r="D92" s="2">
        <f t="shared" si="5"/>
        <v>45533</v>
      </c>
      <c r="N92" s="3">
        <f t="shared" si="4"/>
        <v>0</v>
      </c>
    </row>
    <row r="93" spans="2:14">
      <c r="B93" s="1">
        <v>91</v>
      </c>
      <c r="C93" s="27">
        <f t="shared" si="6"/>
        <v>13</v>
      </c>
      <c r="D93" s="2">
        <f t="shared" si="5"/>
        <v>45534</v>
      </c>
      <c r="N93" s="3">
        <f t="shared" si="4"/>
        <v>0</v>
      </c>
    </row>
    <row r="94" spans="2:14">
      <c r="B94" s="1">
        <v>92</v>
      </c>
      <c r="C94" s="27">
        <f t="shared" si="6"/>
        <v>14</v>
      </c>
      <c r="D94" s="2">
        <f t="shared" si="5"/>
        <v>45535</v>
      </c>
      <c r="N94" s="3">
        <f t="shared" si="4"/>
        <v>0</v>
      </c>
    </row>
    <row r="95" spans="2:14">
      <c r="B95" s="1">
        <v>93</v>
      </c>
      <c r="C95" s="27">
        <f t="shared" si="6"/>
        <v>14</v>
      </c>
      <c r="D95" s="2">
        <f t="shared" si="5"/>
        <v>45536</v>
      </c>
      <c r="N95" s="3">
        <f t="shared" si="4"/>
        <v>0</v>
      </c>
    </row>
  </sheetData>
  <phoneticPr fontId="1"/>
  <conditionalFormatting sqref="E1:E1048576">
    <cfRule type="dataBar" priority="9">
      <dataBar>
        <cfvo type="num" val="60"/>
        <cfvo type="num" val="80"/>
        <color rgb="FF638EC6"/>
      </dataBar>
      <extLst>
        <ext xmlns:x14="http://schemas.microsoft.com/office/spreadsheetml/2009/9/main" uri="{B025F937-C7B1-47D3-B67F-A62EFF666E3E}">
          <x14:id>{D48A6F48-5D89-44E2-B33D-4EBB70CB57A2}</x14:id>
        </ext>
      </extLst>
    </cfRule>
  </conditionalFormatting>
  <conditionalFormatting sqref="F1:F1048576">
    <cfRule type="dataBar" priority="8">
      <dataBar>
        <cfvo type="num" val="10"/>
        <cfvo type="num" val="30"/>
        <color rgb="FF638EC6"/>
      </dataBar>
      <extLst>
        <ext xmlns:x14="http://schemas.microsoft.com/office/spreadsheetml/2009/9/main" uri="{B025F937-C7B1-47D3-B67F-A62EFF666E3E}">
          <x14:id>{AE4B6F1C-9FE8-4E53-B745-DE4D821DD159}</x14:id>
        </ext>
      </extLst>
    </cfRule>
  </conditionalFormatting>
  <conditionalFormatting sqref="G1:G1048576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{6E25847C-F819-4D11-BBD4-670C2966E051}</x14:id>
        </ext>
      </extLst>
    </cfRule>
  </conditionalFormatting>
  <conditionalFormatting sqref="H1:H104857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{26E35187-AE18-4975-BCCD-8D752273B5EA}</x14:id>
        </ext>
      </extLst>
    </cfRule>
  </conditionalFormatting>
  <conditionalFormatting sqref="I1:I1048576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{6D5A1179-EE81-4ABB-BB51-89208D684728}</x14:id>
        </ext>
      </extLst>
    </cfRule>
  </conditionalFormatting>
  <conditionalFormatting sqref="J1:J1048576">
    <cfRule type="dataBar" priority="4">
      <dataBar>
        <cfvo type="num" val="1500"/>
        <cfvo type="max"/>
        <color rgb="FF638EC6"/>
      </dataBar>
      <extLst>
        <ext xmlns:x14="http://schemas.microsoft.com/office/spreadsheetml/2009/9/main" uri="{B025F937-C7B1-47D3-B67F-A62EFF666E3E}">
          <x14:id>{69EBC5BF-813D-422F-AE2D-623398000161}</x14:id>
        </ext>
      </extLst>
    </cfRule>
  </conditionalFormatting>
  <conditionalFormatting sqref="K1:K1048576">
    <cfRule type="dataBar" priority="3">
      <dataBar>
        <cfvo type="num" val="30"/>
        <cfvo type="max"/>
        <color rgb="FF638EC6"/>
      </dataBar>
      <extLst>
        <ext xmlns:x14="http://schemas.microsoft.com/office/spreadsheetml/2009/9/main" uri="{B025F937-C7B1-47D3-B67F-A62EFF666E3E}">
          <x14:id>{C13EC1B1-E781-40D7-AB30-17F4D3CDED52}</x14:id>
        </ext>
      </extLst>
    </cfRule>
  </conditionalFormatting>
  <conditionalFormatting sqref="L1:L104857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{2087097C-772B-4C84-8322-AF04765C4047}</x14:id>
        </ext>
      </extLst>
    </cfRule>
  </conditionalFormatting>
  <conditionalFormatting sqref="M1:M1048576">
    <cfRule type="dataBar" priority="1">
      <dataBar>
        <cfvo type="num" val="0"/>
        <cfvo type="max"/>
        <color rgb="FF638EC6"/>
      </dataBar>
      <extLst>
        <ext xmlns:x14="http://schemas.microsoft.com/office/spreadsheetml/2009/9/main" uri="{B025F937-C7B1-47D3-B67F-A62EFF666E3E}">
          <x14:id>{29E6AEC6-656F-4509-B28A-DF44A1564706}</x14:id>
        </ext>
      </extLst>
    </cfRule>
  </conditionalFormatting>
  <pageMargins left="0.7" right="0.7" top="0.75" bottom="0.75" header="0.3" footer="0.3"/>
  <legacy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8A6F48-5D89-44E2-B33D-4EBB70CB57A2}">
            <x14:dataBar minLength="0" maxLength="100" gradient="0">
              <x14:cfvo type="num">
                <xm:f>60</xm:f>
              </x14:cfvo>
              <x14:cfvo type="num">
                <xm:f>80</xm:f>
              </x14:cfvo>
              <x14:negativeFill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AE4B6F1C-9FE8-4E53-B745-DE4D821DD159}">
            <x14:dataBar minLength="0" maxLength="100" gradient="0">
              <x14:cfvo type="num">
                <xm:f>10</xm:f>
              </x14:cfvo>
              <x14:cfvo type="num">
                <xm:f>30</xm:f>
              </x14:cfvo>
              <x14:negativeFillColor rgb="FFFF0000"/>
              <x14:axisColor rgb="FF000000"/>
            </x14:dataBar>
          </x14:cfRule>
          <xm:sqref>F1:F1048576</xm:sqref>
        </x14:conditionalFormatting>
        <x14:conditionalFormatting xmlns:xm="http://schemas.microsoft.com/office/excel/2006/main">
          <x14:cfRule type="dataBar" id="{6E25847C-F819-4D11-BBD4-670C2966E0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G1:G1048576</xm:sqref>
        </x14:conditionalFormatting>
        <x14:conditionalFormatting xmlns:xm="http://schemas.microsoft.com/office/excel/2006/main">
          <x14:cfRule type="dataBar" id="{26E35187-AE18-4975-BCCD-8D752273B5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H1:H1048576</xm:sqref>
        </x14:conditionalFormatting>
        <x14:conditionalFormatting xmlns:xm="http://schemas.microsoft.com/office/excel/2006/main">
          <x14:cfRule type="dataBar" id="{6D5A1179-EE81-4ABB-BB51-89208D6847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I1:I1048576</xm:sqref>
        </x14:conditionalFormatting>
        <x14:conditionalFormatting xmlns:xm="http://schemas.microsoft.com/office/excel/2006/main">
          <x14:cfRule type="dataBar" id="{69EBC5BF-813D-422F-AE2D-623398000161}">
            <x14:dataBar minLength="0" maxLength="100" gradient="0">
              <x14:cfvo type="num">
                <xm:f>1500</xm:f>
              </x14:cfvo>
              <x14:cfvo type="autoMax"/>
              <x14:negativeFillColor rgb="FFFF0000"/>
              <x14:axisColor rgb="FF000000"/>
            </x14:dataBar>
          </x14:cfRule>
          <xm:sqref>J1:J1048576</xm:sqref>
        </x14:conditionalFormatting>
        <x14:conditionalFormatting xmlns:xm="http://schemas.microsoft.com/office/excel/2006/main">
          <x14:cfRule type="dataBar" id="{C13EC1B1-E781-40D7-AB30-17F4D3CDED52}">
            <x14:dataBar minLength="0" maxLength="100" gradient="0">
              <x14:cfvo type="num">
                <xm:f>30</xm:f>
              </x14:cfvo>
              <x14:cfvo type="autoMax"/>
              <x14:negativeFill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2087097C-772B-4C84-8322-AF04765C40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L1:L1048576</xm:sqref>
        </x14:conditionalFormatting>
        <x14:conditionalFormatting xmlns:xm="http://schemas.microsoft.com/office/excel/2006/main">
          <x14:cfRule type="dataBar" id="{29E6AEC6-656F-4509-B28A-DF44A1564706}">
            <x14:dataBar minLength="0" maxLength="100" gradient="0">
              <x14:cfvo type="num">
                <xm:f>0</xm:f>
              </x14:cfvo>
              <x14:cfvo type="autoMax"/>
              <x14:negativeFillColor rgb="FFFF0000"/>
              <x14:axisColor rgb="FF000000"/>
            </x14:dataBar>
          </x14:cfRule>
          <xm:sqref>M1:M1048576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9F397-FC47-4C8C-A1F2-9BAEBF832AF8}">
  <dimension ref="A1:Y32"/>
  <sheetViews>
    <sheetView showGridLines="0" zoomScale="115" zoomScaleNormal="115" workbookViewId="0">
      <selection activeCell="AB18" sqref="AB18"/>
    </sheetView>
  </sheetViews>
  <sheetFormatPr defaultRowHeight="18"/>
  <cols>
    <col min="1" max="2" width="2.625" style="29" customWidth="1"/>
    <col min="3" max="3" width="7.125" style="29" customWidth="1"/>
    <col min="4" max="12" width="9" style="29"/>
    <col min="13" max="15" width="2.625" style="29" customWidth="1"/>
    <col min="16" max="25" width="5.625" style="61" customWidth="1"/>
    <col min="26" max="16384" width="9" style="29"/>
  </cols>
  <sheetData>
    <row r="1" spans="1:25" ht="9.9499999999999993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25" ht="9.9499999999999993" customHeight="1">
      <c r="A2" s="10"/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8"/>
      <c r="N2" s="10"/>
    </row>
    <row r="3" spans="1:25" ht="15" customHeight="1">
      <c r="A3" s="10"/>
      <c r="B3" s="19"/>
      <c r="C3" s="56" t="s">
        <v>12</v>
      </c>
      <c r="D3" s="56"/>
      <c r="E3" s="31" t="s">
        <v>15</v>
      </c>
      <c r="F3" s="31"/>
      <c r="G3" s="31" t="s">
        <v>14</v>
      </c>
      <c r="H3" s="31"/>
      <c r="I3" s="31" t="s">
        <v>16</v>
      </c>
      <c r="J3" s="31"/>
      <c r="K3" s="31" t="s">
        <v>34</v>
      </c>
      <c r="L3" s="31"/>
      <c r="M3" s="20"/>
      <c r="N3" s="10"/>
    </row>
    <row r="4" spans="1:25" ht="15" customHeight="1">
      <c r="A4" s="10"/>
      <c r="B4" s="19"/>
      <c r="C4" s="56"/>
      <c r="D4" s="56"/>
      <c r="E4" s="48" t="s">
        <v>17</v>
      </c>
      <c r="F4" s="48"/>
      <c r="G4" s="50">
        <v>30</v>
      </c>
      <c r="H4" s="50"/>
      <c r="I4" s="32">
        <v>167</v>
      </c>
      <c r="J4" s="32"/>
      <c r="K4" s="57">
        <f>IF($E$4="男",((0.1238+(0.0481*$G$12)+(0.0234*$I$4)-(0.0138*$G$4)-0.5473))*1000/4.186,IF($E$4="女",((0.1238+(0.0481*$G$12)+(0.0234*$I$4)-(0.0138*$G$4)-1.0946))*1000/4.186,"error"))</f>
        <v>1629.7419971333015</v>
      </c>
      <c r="L4" s="57"/>
      <c r="M4" s="20"/>
      <c r="N4" s="10"/>
      <c r="P4" s="62" t="s">
        <v>44</v>
      </c>
      <c r="Q4" s="62"/>
      <c r="R4" s="62"/>
      <c r="S4" s="62"/>
      <c r="T4" s="62"/>
      <c r="U4" s="62"/>
      <c r="V4" s="62"/>
      <c r="W4" s="62"/>
      <c r="X4" s="62"/>
      <c r="Y4" s="62"/>
    </row>
    <row r="5" spans="1:25" ht="15" customHeight="1">
      <c r="A5" s="10"/>
      <c r="B5" s="19"/>
      <c r="C5" s="56"/>
      <c r="D5" s="56"/>
      <c r="E5" s="49"/>
      <c r="F5" s="49"/>
      <c r="G5" s="51"/>
      <c r="H5" s="51"/>
      <c r="I5" s="33"/>
      <c r="J5" s="33"/>
      <c r="K5" s="58"/>
      <c r="L5" s="58"/>
      <c r="M5" s="20"/>
      <c r="N5" s="10"/>
      <c r="P5" s="63"/>
      <c r="Q5" s="63"/>
      <c r="R5" s="63"/>
      <c r="S5" s="63"/>
      <c r="T5" s="63"/>
      <c r="U5" s="63"/>
      <c r="V5" s="63"/>
      <c r="W5" s="63"/>
      <c r="X5" s="63"/>
      <c r="Y5" s="63"/>
    </row>
    <row r="6" spans="1:25" ht="15" customHeight="1">
      <c r="A6" s="10"/>
      <c r="B6" s="19"/>
      <c r="C6" s="47" t="s">
        <v>19</v>
      </c>
      <c r="D6" s="35" t="s">
        <v>13</v>
      </c>
      <c r="E6" s="35"/>
      <c r="F6" s="35"/>
      <c r="G6" s="45">
        <v>45443</v>
      </c>
      <c r="H6" s="45"/>
      <c r="I6" s="45"/>
      <c r="J6" s="45"/>
      <c r="K6" s="45"/>
      <c r="L6" s="45"/>
      <c r="M6" s="20"/>
      <c r="N6" s="10"/>
      <c r="P6" s="64" t="s">
        <v>43</v>
      </c>
      <c r="Q6" s="64"/>
      <c r="R6" s="64"/>
      <c r="S6" s="64"/>
      <c r="T6" s="64"/>
      <c r="U6" s="64"/>
      <c r="V6" s="64"/>
      <c r="W6" s="64"/>
      <c r="X6" s="64"/>
      <c r="Y6" s="64"/>
    </row>
    <row r="7" spans="1:25" ht="15" customHeight="1">
      <c r="A7" s="10"/>
      <c r="B7" s="19"/>
      <c r="C7" s="31"/>
      <c r="D7" s="36"/>
      <c r="E7" s="36"/>
      <c r="F7" s="36"/>
      <c r="G7" s="46"/>
      <c r="H7" s="46"/>
      <c r="I7" s="46"/>
      <c r="J7" s="46"/>
      <c r="K7" s="46"/>
      <c r="L7" s="46"/>
      <c r="M7" s="20"/>
      <c r="N7" s="10"/>
      <c r="P7" s="65"/>
      <c r="Q7" s="65"/>
      <c r="R7" s="65"/>
      <c r="S7" s="65"/>
      <c r="T7" s="65"/>
      <c r="U7" s="65"/>
      <c r="V7" s="65"/>
      <c r="W7" s="65"/>
      <c r="X7" s="65"/>
      <c r="Y7" s="65"/>
    </row>
    <row r="8" spans="1:25" ht="15" customHeight="1">
      <c r="A8" s="10"/>
      <c r="B8" s="19"/>
      <c r="C8" s="47" t="s">
        <v>20</v>
      </c>
      <c r="D8" s="35" t="s">
        <v>18</v>
      </c>
      <c r="E8" s="35"/>
      <c r="F8" s="35"/>
      <c r="G8" s="45">
        <v>45473</v>
      </c>
      <c r="H8" s="45"/>
      <c r="I8" s="45"/>
      <c r="J8" s="45"/>
      <c r="K8" s="45"/>
      <c r="L8" s="45"/>
      <c r="M8" s="20"/>
      <c r="N8" s="10"/>
      <c r="P8" s="65"/>
      <c r="Q8" s="65"/>
      <c r="R8" s="65"/>
      <c r="S8" s="65"/>
      <c r="T8" s="65"/>
      <c r="U8" s="65"/>
      <c r="V8" s="65"/>
      <c r="W8" s="65"/>
      <c r="X8" s="65"/>
      <c r="Y8" s="65"/>
    </row>
    <row r="9" spans="1:25" ht="15" customHeight="1">
      <c r="A9" s="10"/>
      <c r="B9" s="19"/>
      <c r="C9" s="31"/>
      <c r="D9" s="36"/>
      <c r="E9" s="36"/>
      <c r="F9" s="36"/>
      <c r="G9" s="46"/>
      <c r="H9" s="46"/>
      <c r="I9" s="46"/>
      <c r="J9" s="46"/>
      <c r="K9" s="46"/>
      <c r="L9" s="46"/>
      <c r="M9" s="20"/>
      <c r="N9" s="10"/>
      <c r="P9" s="65"/>
      <c r="Q9" s="65"/>
      <c r="R9" s="65"/>
      <c r="S9" s="65"/>
      <c r="T9" s="65"/>
      <c r="U9" s="65"/>
      <c r="V9" s="65"/>
      <c r="W9" s="65"/>
      <c r="X9" s="65"/>
      <c r="Y9" s="65"/>
    </row>
    <row r="10" spans="1:25" ht="15" customHeight="1">
      <c r="A10" s="10"/>
      <c r="B10" s="19"/>
      <c r="C10" s="47" t="s">
        <v>21</v>
      </c>
      <c r="D10" s="34" t="s">
        <v>36</v>
      </c>
      <c r="E10" s="35"/>
      <c r="F10" s="35"/>
      <c r="G10" s="41">
        <f>G8-G6</f>
        <v>30</v>
      </c>
      <c r="H10" s="41"/>
      <c r="I10" s="41"/>
      <c r="J10" s="41"/>
      <c r="K10" s="41"/>
      <c r="L10" s="41"/>
      <c r="M10" s="20"/>
      <c r="N10" s="10"/>
      <c r="P10" s="65"/>
      <c r="Q10" s="65"/>
      <c r="R10" s="65"/>
      <c r="S10" s="65"/>
      <c r="T10" s="65"/>
      <c r="U10" s="65"/>
      <c r="V10" s="65"/>
      <c r="W10" s="65"/>
      <c r="X10" s="65"/>
      <c r="Y10" s="65"/>
    </row>
    <row r="11" spans="1:25" ht="15" customHeight="1">
      <c r="A11" s="10"/>
      <c r="B11" s="19"/>
      <c r="C11" s="31"/>
      <c r="D11" s="36"/>
      <c r="E11" s="36"/>
      <c r="F11" s="36"/>
      <c r="G11" s="42"/>
      <c r="H11" s="42"/>
      <c r="I11" s="42"/>
      <c r="J11" s="42"/>
      <c r="K11" s="42"/>
      <c r="L11" s="42"/>
      <c r="M11" s="20"/>
      <c r="N11" s="10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5" ht="15" customHeight="1">
      <c r="A12" s="10"/>
      <c r="B12" s="19"/>
      <c r="C12" s="47" t="s">
        <v>22</v>
      </c>
      <c r="D12" s="35" t="s">
        <v>38</v>
      </c>
      <c r="E12" s="35"/>
      <c r="F12" s="35"/>
      <c r="G12" s="43">
        <v>78</v>
      </c>
      <c r="H12" s="43"/>
      <c r="I12" s="43"/>
      <c r="J12" s="43"/>
      <c r="K12" s="43"/>
      <c r="L12" s="43"/>
      <c r="M12" s="20"/>
      <c r="N12" s="10"/>
      <c r="P12" s="67" t="s">
        <v>42</v>
      </c>
      <c r="Q12" s="67"/>
      <c r="R12" s="67"/>
      <c r="S12" s="67"/>
      <c r="T12" s="67"/>
      <c r="U12" s="67"/>
      <c r="V12" s="67"/>
      <c r="W12" s="67"/>
      <c r="X12" s="67"/>
      <c r="Y12" s="67"/>
    </row>
    <row r="13" spans="1:25" ht="15" customHeight="1">
      <c r="A13" s="10"/>
      <c r="B13" s="19"/>
      <c r="C13" s="31"/>
      <c r="D13" s="36"/>
      <c r="E13" s="36"/>
      <c r="F13" s="36"/>
      <c r="G13" s="44"/>
      <c r="H13" s="44"/>
      <c r="I13" s="44"/>
      <c r="J13" s="44"/>
      <c r="K13" s="44"/>
      <c r="L13" s="44"/>
      <c r="M13" s="20"/>
      <c r="N13" s="10"/>
      <c r="P13" s="65"/>
      <c r="Q13" s="65"/>
      <c r="R13" s="65"/>
      <c r="S13" s="65"/>
      <c r="T13" s="65"/>
      <c r="U13" s="65"/>
      <c r="V13" s="65"/>
      <c r="W13" s="65"/>
      <c r="X13" s="65"/>
      <c r="Y13" s="65"/>
    </row>
    <row r="14" spans="1:25" ht="15" customHeight="1">
      <c r="A14" s="10"/>
      <c r="B14" s="19"/>
      <c r="C14" s="47" t="s">
        <v>23</v>
      </c>
      <c r="D14" s="35" t="s">
        <v>37</v>
      </c>
      <c r="E14" s="35"/>
      <c r="F14" s="35"/>
      <c r="G14" s="43">
        <v>73</v>
      </c>
      <c r="H14" s="43"/>
      <c r="I14" s="43"/>
      <c r="J14" s="43"/>
      <c r="K14" s="43"/>
      <c r="L14" s="43"/>
      <c r="M14" s="20"/>
      <c r="N14" s="10"/>
      <c r="P14" s="65"/>
      <c r="Q14" s="65"/>
      <c r="R14" s="65"/>
      <c r="S14" s="65"/>
      <c r="T14" s="65"/>
      <c r="U14" s="65"/>
      <c r="V14" s="65"/>
      <c r="W14" s="65"/>
      <c r="X14" s="65"/>
      <c r="Y14" s="65"/>
    </row>
    <row r="15" spans="1:25" ht="15" customHeight="1">
      <c r="A15" s="10"/>
      <c r="B15" s="19"/>
      <c r="C15" s="31"/>
      <c r="D15" s="36"/>
      <c r="E15" s="36"/>
      <c r="F15" s="36"/>
      <c r="G15" s="44"/>
      <c r="H15" s="44"/>
      <c r="I15" s="44"/>
      <c r="J15" s="44"/>
      <c r="K15" s="44"/>
      <c r="L15" s="44"/>
      <c r="M15" s="20"/>
      <c r="N15" s="10"/>
      <c r="P15" s="65"/>
      <c r="Q15" s="65"/>
      <c r="R15" s="65"/>
      <c r="S15" s="65"/>
      <c r="T15" s="65"/>
      <c r="U15" s="65"/>
      <c r="V15" s="65"/>
      <c r="W15" s="65"/>
      <c r="X15" s="65"/>
      <c r="Y15" s="65"/>
    </row>
    <row r="16" spans="1:25" ht="15" customHeight="1">
      <c r="A16" s="10"/>
      <c r="B16" s="19"/>
      <c r="C16" s="47" t="s">
        <v>24</v>
      </c>
      <c r="D16" s="34" t="s">
        <v>35</v>
      </c>
      <c r="E16" s="35"/>
      <c r="F16" s="35"/>
      <c r="G16" s="37">
        <f>G12-G14</f>
        <v>5</v>
      </c>
      <c r="H16" s="37"/>
      <c r="I16" s="37"/>
      <c r="J16" s="37"/>
      <c r="K16" s="37"/>
      <c r="L16" s="37"/>
      <c r="M16" s="20"/>
      <c r="N16" s="10"/>
      <c r="P16" s="65"/>
      <c r="Q16" s="65"/>
      <c r="R16" s="65"/>
      <c r="S16" s="65"/>
      <c r="T16" s="65"/>
      <c r="U16" s="65"/>
      <c r="V16" s="65"/>
      <c r="W16" s="65"/>
      <c r="X16" s="65"/>
      <c r="Y16" s="65"/>
    </row>
    <row r="17" spans="1:25" ht="15" customHeight="1">
      <c r="A17" s="10"/>
      <c r="B17" s="19"/>
      <c r="C17" s="31"/>
      <c r="D17" s="36"/>
      <c r="E17" s="36"/>
      <c r="F17" s="36"/>
      <c r="G17" s="38"/>
      <c r="H17" s="38"/>
      <c r="I17" s="38"/>
      <c r="J17" s="38"/>
      <c r="K17" s="38"/>
      <c r="L17" s="38"/>
      <c r="M17" s="20"/>
      <c r="N17" s="10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ht="15" customHeight="1">
      <c r="A18" s="10"/>
      <c r="B18" s="19"/>
      <c r="C18" s="47" t="s">
        <v>25</v>
      </c>
      <c r="D18" s="34" t="s">
        <v>39</v>
      </c>
      <c r="E18" s="35"/>
      <c r="F18" s="35"/>
      <c r="G18" s="39">
        <f>G16/G10</f>
        <v>0.16666666666666666</v>
      </c>
      <c r="H18" s="39"/>
      <c r="I18" s="39"/>
      <c r="J18" s="39"/>
      <c r="K18" s="39"/>
      <c r="L18" s="39"/>
      <c r="M18" s="20"/>
      <c r="N18" s="10"/>
      <c r="P18" s="67" t="s">
        <v>41</v>
      </c>
      <c r="Q18" s="67"/>
      <c r="R18" s="67"/>
      <c r="S18" s="67"/>
      <c r="T18" s="67"/>
      <c r="U18" s="67"/>
      <c r="V18" s="67"/>
      <c r="W18" s="67"/>
      <c r="X18" s="67"/>
      <c r="Y18" s="67"/>
    </row>
    <row r="19" spans="1:25" ht="15" customHeight="1">
      <c r="A19" s="10"/>
      <c r="B19" s="19"/>
      <c r="C19" s="31"/>
      <c r="D19" s="36"/>
      <c r="E19" s="36"/>
      <c r="F19" s="36"/>
      <c r="G19" s="40"/>
      <c r="H19" s="40"/>
      <c r="I19" s="40"/>
      <c r="J19" s="40"/>
      <c r="K19" s="40"/>
      <c r="L19" s="40"/>
      <c r="M19" s="20"/>
      <c r="N19" s="10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ht="15" customHeight="1">
      <c r="A20" s="10"/>
      <c r="B20" s="19"/>
      <c r="C20" s="47" t="s">
        <v>26</v>
      </c>
      <c r="D20" s="52" t="str">
        <f>"１日で "&amp;TEXT(G18,"0.00") &amp;" kg の脂肪を落とすための"&amp;CHAR(10)&amp;"マイナスカロリー（ G × 7200 ）"</f>
        <v>１日で 0.17 kg の脂肪を落とすための
マイナスカロリー（ G × 7200 ）</v>
      </c>
      <c r="E20" s="52"/>
      <c r="F20" s="52"/>
      <c r="G20" s="54">
        <f>G18*7200</f>
        <v>1200</v>
      </c>
      <c r="H20" s="54"/>
      <c r="I20" s="54"/>
      <c r="J20" s="54"/>
      <c r="K20" s="54"/>
      <c r="L20" s="54"/>
      <c r="M20" s="20"/>
      <c r="N20" s="10"/>
      <c r="P20" s="68" t="s">
        <v>45</v>
      </c>
      <c r="Q20" s="67"/>
      <c r="R20" s="67"/>
      <c r="S20" s="67"/>
      <c r="T20" s="67"/>
      <c r="U20" s="67"/>
      <c r="V20" s="67"/>
      <c r="W20" s="67"/>
      <c r="X20" s="67"/>
      <c r="Y20" s="67"/>
    </row>
    <row r="21" spans="1:25" ht="15" customHeight="1">
      <c r="A21" s="10"/>
      <c r="B21" s="19"/>
      <c r="C21" s="31"/>
      <c r="D21" s="53"/>
      <c r="E21" s="53"/>
      <c r="F21" s="53"/>
      <c r="G21" s="55"/>
      <c r="H21" s="55"/>
      <c r="I21" s="55"/>
      <c r="J21" s="55"/>
      <c r="K21" s="55"/>
      <c r="L21" s="55"/>
      <c r="M21" s="20"/>
      <c r="N21" s="10"/>
      <c r="P21" s="65"/>
      <c r="Q21" s="65"/>
      <c r="R21" s="65"/>
      <c r="S21" s="65"/>
      <c r="T21" s="65"/>
      <c r="U21" s="65"/>
      <c r="V21" s="65"/>
      <c r="W21" s="65"/>
      <c r="X21" s="65"/>
      <c r="Y21" s="65"/>
    </row>
    <row r="22" spans="1:25" ht="9.9499999999999993" customHeight="1">
      <c r="A22" s="10"/>
      <c r="B22" s="21"/>
      <c r="C22" s="23"/>
      <c r="D22" s="24"/>
      <c r="E22" s="24"/>
      <c r="F22" s="24"/>
      <c r="G22" s="12"/>
      <c r="H22" s="12"/>
      <c r="I22" s="12"/>
      <c r="J22" s="12"/>
      <c r="K22" s="12"/>
      <c r="L22" s="12"/>
      <c r="M22" s="22"/>
      <c r="N22" s="10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ht="9.9499999999999993" customHeight="1">
      <c r="A23" s="10"/>
      <c r="B23" s="10"/>
      <c r="C23" s="14"/>
      <c r="D23" s="15"/>
      <c r="E23" s="15"/>
      <c r="F23" s="15"/>
      <c r="G23" s="11"/>
      <c r="H23" s="11"/>
      <c r="I23" s="11"/>
      <c r="J23" s="11"/>
      <c r="K23" s="11"/>
      <c r="L23" s="11"/>
      <c r="M23" s="10"/>
      <c r="N23" s="10"/>
    </row>
    <row r="24" spans="1:25" ht="9.9499999999999993" customHeight="1">
      <c r="A24" s="10"/>
      <c r="B24" s="16"/>
      <c r="C24" s="17"/>
      <c r="D24" s="17"/>
      <c r="E24" s="17"/>
      <c r="F24" s="17"/>
      <c r="G24" s="17"/>
      <c r="H24" s="17"/>
      <c r="I24" s="17"/>
      <c r="J24" s="17"/>
      <c r="K24" s="18"/>
      <c r="L24" s="10"/>
      <c r="M24" s="10"/>
      <c r="N24" s="10"/>
      <c r="P24" s="68" t="s">
        <v>46</v>
      </c>
      <c r="Q24" s="67"/>
      <c r="R24" s="67"/>
      <c r="S24" s="67"/>
      <c r="T24" s="67"/>
      <c r="U24" s="67"/>
      <c r="V24" s="67"/>
      <c r="W24" s="67"/>
      <c r="X24" s="67"/>
      <c r="Y24" s="67"/>
    </row>
    <row r="25" spans="1:25" ht="15" customHeight="1">
      <c r="A25" s="10"/>
      <c r="B25" s="19"/>
      <c r="C25" s="25" t="s">
        <v>27</v>
      </c>
      <c r="D25" s="25"/>
      <c r="E25" s="25"/>
      <c r="F25" s="25"/>
      <c r="G25" s="25"/>
      <c r="H25" s="25"/>
      <c r="I25" s="25"/>
      <c r="J25" s="25"/>
      <c r="K25" s="20"/>
      <c r="L25" s="10"/>
      <c r="M25" s="10"/>
      <c r="N25" s="10"/>
      <c r="P25" s="65"/>
      <c r="Q25" s="65"/>
      <c r="R25" s="65"/>
      <c r="S25" s="65"/>
      <c r="T25" s="65"/>
      <c r="U25" s="65"/>
      <c r="V25" s="65"/>
      <c r="W25" s="65"/>
      <c r="X25" s="65"/>
      <c r="Y25" s="65"/>
    </row>
    <row r="26" spans="1:25" ht="9.9499999999999993" customHeight="1">
      <c r="A26" s="10"/>
      <c r="B26" s="19"/>
      <c r="C26" s="25"/>
      <c r="D26" s="25"/>
      <c r="E26" s="25"/>
      <c r="F26" s="25"/>
      <c r="G26" s="25"/>
      <c r="H26" s="25"/>
      <c r="I26" s="25"/>
      <c r="J26" s="25"/>
      <c r="K26" s="20"/>
      <c r="L26" s="10"/>
      <c r="M26" s="10"/>
      <c r="N26" s="10"/>
      <c r="P26" s="65"/>
      <c r="Q26" s="65"/>
      <c r="R26" s="65"/>
      <c r="S26" s="65"/>
      <c r="T26" s="65"/>
      <c r="U26" s="65"/>
      <c r="V26" s="65"/>
      <c r="W26" s="65"/>
      <c r="X26" s="65"/>
      <c r="Y26" s="65"/>
    </row>
    <row r="27" spans="1:25" ht="15" customHeight="1">
      <c r="A27" s="10"/>
      <c r="B27" s="19"/>
      <c r="C27" s="26"/>
      <c r="D27" s="26"/>
      <c r="E27" s="31" t="s">
        <v>31</v>
      </c>
      <c r="F27" s="31"/>
      <c r="G27" s="31" t="s">
        <v>32</v>
      </c>
      <c r="H27" s="31"/>
      <c r="I27" s="31" t="s">
        <v>33</v>
      </c>
      <c r="J27" s="31"/>
      <c r="K27" s="20"/>
      <c r="L27" s="10"/>
      <c r="M27" s="10"/>
      <c r="N27" s="10"/>
      <c r="P27" s="65"/>
      <c r="Q27" s="65"/>
      <c r="R27" s="65"/>
      <c r="S27" s="65"/>
      <c r="T27" s="65"/>
      <c r="U27" s="65"/>
      <c r="V27" s="65"/>
      <c r="W27" s="65"/>
      <c r="X27" s="65"/>
      <c r="Y27" s="65"/>
    </row>
    <row r="28" spans="1:25" ht="15" customHeight="1">
      <c r="A28" s="10"/>
      <c r="B28" s="19"/>
      <c r="C28" s="31" t="s">
        <v>28</v>
      </c>
      <c r="D28" s="31"/>
      <c r="E28" s="49">
        <v>2</v>
      </c>
      <c r="F28" s="49"/>
      <c r="G28" s="49">
        <v>2</v>
      </c>
      <c r="H28" s="49"/>
      <c r="I28" s="49">
        <v>6</v>
      </c>
      <c r="J28" s="49"/>
      <c r="K28" s="20"/>
      <c r="L28" s="10"/>
      <c r="M28" s="10"/>
      <c r="N28" s="10"/>
      <c r="P28" s="65"/>
      <c r="Q28" s="65"/>
      <c r="R28" s="65"/>
      <c r="S28" s="65"/>
      <c r="T28" s="65"/>
      <c r="U28" s="65"/>
      <c r="V28" s="65"/>
      <c r="W28" s="65"/>
      <c r="X28" s="65"/>
      <c r="Y28" s="65"/>
    </row>
    <row r="29" spans="1:25" ht="15" customHeight="1">
      <c r="A29" s="10"/>
      <c r="B29" s="19"/>
      <c r="C29" s="31" t="s">
        <v>29</v>
      </c>
      <c r="D29" s="31"/>
      <c r="E29" s="59">
        <f>$K$4*(E28/10)</f>
        <v>325.94839942666033</v>
      </c>
      <c r="F29" s="59"/>
      <c r="G29" s="59">
        <f t="shared" ref="G29" si="0">$K$4*(G28/10)</f>
        <v>325.94839942666033</v>
      </c>
      <c r="H29" s="59"/>
      <c r="I29" s="59">
        <f t="shared" ref="I29" si="1">$K$4*(I28/10)</f>
        <v>977.84519827998088</v>
      </c>
      <c r="J29" s="59"/>
      <c r="K29" s="20"/>
      <c r="L29" s="10"/>
      <c r="M29" s="10"/>
      <c r="N29" s="10"/>
      <c r="P29" s="65"/>
      <c r="Q29" s="65"/>
      <c r="R29" s="65"/>
      <c r="S29" s="65"/>
      <c r="T29" s="65"/>
      <c r="U29" s="65"/>
      <c r="V29" s="65"/>
      <c r="W29" s="65"/>
      <c r="X29" s="65"/>
      <c r="Y29" s="65"/>
    </row>
    <row r="30" spans="1:25" ht="15" customHeight="1">
      <c r="A30" s="10"/>
      <c r="B30" s="19"/>
      <c r="C30" s="31" t="s">
        <v>30</v>
      </c>
      <c r="D30" s="31"/>
      <c r="E30" s="60">
        <f>E29/4</f>
        <v>81.487099856665083</v>
      </c>
      <c r="F30" s="60"/>
      <c r="G30" s="60">
        <f>G29/9</f>
        <v>36.216488825184484</v>
      </c>
      <c r="H30" s="60"/>
      <c r="I30" s="60">
        <f>I29/4</f>
        <v>244.46129956999522</v>
      </c>
      <c r="J30" s="60"/>
      <c r="K30" s="20"/>
      <c r="L30" s="10"/>
      <c r="M30" s="10"/>
      <c r="N30" s="10"/>
      <c r="P30" s="65"/>
      <c r="Q30" s="65"/>
      <c r="R30" s="65"/>
      <c r="S30" s="65"/>
      <c r="T30" s="65"/>
      <c r="U30" s="65"/>
      <c r="V30" s="65"/>
      <c r="W30" s="65"/>
      <c r="X30" s="65"/>
      <c r="Y30" s="65"/>
    </row>
    <row r="31" spans="1:25" ht="9.9499999999999993" customHeight="1">
      <c r="A31" s="10"/>
      <c r="B31" s="21"/>
      <c r="C31" s="13"/>
      <c r="D31" s="13"/>
      <c r="E31" s="13"/>
      <c r="F31" s="13"/>
      <c r="G31" s="13"/>
      <c r="H31" s="13"/>
      <c r="I31" s="13"/>
      <c r="J31" s="13"/>
      <c r="K31" s="22"/>
      <c r="L31" s="10"/>
      <c r="M31" s="10"/>
      <c r="N31" s="10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ht="9.9499999999999993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</sheetData>
  <mergeCells count="54">
    <mergeCell ref="C16:C17"/>
    <mergeCell ref="G29:H29"/>
    <mergeCell ref="I29:J29"/>
    <mergeCell ref="E30:F30"/>
    <mergeCell ref="G30:H30"/>
    <mergeCell ref="I30:J30"/>
    <mergeCell ref="I27:J27"/>
    <mergeCell ref="E28:F28"/>
    <mergeCell ref="G28:H28"/>
    <mergeCell ref="I28:J28"/>
    <mergeCell ref="E29:F29"/>
    <mergeCell ref="C28:D28"/>
    <mergeCell ref="C29:D29"/>
    <mergeCell ref="C30:D30"/>
    <mergeCell ref="E27:F27"/>
    <mergeCell ref="G27:H27"/>
    <mergeCell ref="C18:C19"/>
    <mergeCell ref="C20:C21"/>
    <mergeCell ref="E3:F3"/>
    <mergeCell ref="E4:F5"/>
    <mergeCell ref="G3:H3"/>
    <mergeCell ref="G4:H5"/>
    <mergeCell ref="D20:F21"/>
    <mergeCell ref="G20:L21"/>
    <mergeCell ref="C6:C7"/>
    <mergeCell ref="C8:C9"/>
    <mergeCell ref="C3:D5"/>
    <mergeCell ref="K3:L3"/>
    <mergeCell ref="K4:L5"/>
    <mergeCell ref="C10:C11"/>
    <mergeCell ref="C12:C13"/>
    <mergeCell ref="C14:C15"/>
    <mergeCell ref="I3:J3"/>
    <mergeCell ref="I4:J5"/>
    <mergeCell ref="D16:F17"/>
    <mergeCell ref="G16:L17"/>
    <mergeCell ref="D18:F19"/>
    <mergeCell ref="G18:L19"/>
    <mergeCell ref="D10:F11"/>
    <mergeCell ref="G10:L11"/>
    <mergeCell ref="D12:F13"/>
    <mergeCell ref="G12:L13"/>
    <mergeCell ref="D14:F15"/>
    <mergeCell ref="G14:L15"/>
    <mergeCell ref="D6:F7"/>
    <mergeCell ref="G6:L7"/>
    <mergeCell ref="D8:F9"/>
    <mergeCell ref="G8:L9"/>
    <mergeCell ref="P24:Y31"/>
    <mergeCell ref="P4:Y5"/>
    <mergeCell ref="P6:Y11"/>
    <mergeCell ref="P12:Y17"/>
    <mergeCell ref="P18:Y19"/>
    <mergeCell ref="P20:Y22"/>
  </mergeCells>
  <phoneticPr fontId="1"/>
  <dataValidations count="1">
    <dataValidation type="list" allowBlank="1" showInputMessage="1" showErrorMessage="1" sqref="E4:F5" xr:uid="{0542E8C3-F2A5-4759-8AF6-8C768FA33311}">
      <formula1>"男,女"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ダッシュボード</vt:lpstr>
      <vt:lpstr>記録表</vt:lpstr>
      <vt:lpstr>栄養摂取量 計算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keisuke aoyama</dc:creator>
  <cp:lastModifiedBy>keisuke aoyama</cp:lastModifiedBy>
  <dcterms:created xsi:type="dcterms:W3CDTF">2024-06-01T06:11:14Z</dcterms:created>
  <dcterms:modified xsi:type="dcterms:W3CDTF">2024-06-07T05:00:07Z</dcterms:modified>
</cp:coreProperties>
</file>